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חוברת_עבודה_זו" defaultThemeVersion="124226"/>
  <mc:AlternateContent xmlns:mc="http://schemas.openxmlformats.org/markup-compatibility/2006">
    <mc:Choice Requires="x15">
      <x15ac:absPath xmlns:x15ac="http://schemas.microsoft.com/office/spreadsheetml/2010/11/ac" url="C:\Users\sarelk\Documents\משרד המדע\פעילויות קיץ\"/>
    </mc:Choice>
  </mc:AlternateContent>
  <bookViews>
    <workbookView xWindow="0" yWindow="0" windowWidth="24000" windowHeight="9765" activeTab="2"/>
  </bookViews>
  <sheets>
    <sheet name="תנאי-סף" sheetId="1" r:id="rId1"/>
    <sheet name="מטריצת סלים" sheetId="15" r:id="rId2"/>
    <sheet name="איכות" sheetId="5" r:id="rId3"/>
    <sheet name="תכנית לימודים" sheetId="13" r:id="rId4"/>
    <sheet name="ראיון" sheetId="14" r:id="rId5"/>
  </sheets>
  <definedNames>
    <definedName name="_5">איכות!$U$5:$U$10</definedName>
    <definedName name="_xlnm._FilterDatabase" localSheetId="0" hidden="1">'תנאי-סף'!$B$2:$H$22</definedName>
    <definedName name="_Ref173487267" localSheetId="0">'תנאי-סף'!$C$40</definedName>
    <definedName name="_Ref179538436" localSheetId="0">'תנאי-סף'!$C$44</definedName>
    <definedName name="_Ref263083897" localSheetId="0">'תנאי-סף'!$C$11</definedName>
    <definedName name="_Ref274737718" localSheetId="0">'תנאי-סף'!$C$12</definedName>
    <definedName name="_Ref274737979"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'תנאי-סף'!$C$19</definedName>
    <definedName name="_Ref299445146" localSheetId="0">'תנאי-סף'!#REF!</definedName>
    <definedName name="_Ref299615356" localSheetId="0">'תנאי-סף'!$C$35</definedName>
    <definedName name="_Ref299617500" localSheetId="0">'תנאי-סף'!#REF!</definedName>
    <definedName name="_Ref304923103" localSheetId="0">'תנאי-סף'!$C$12</definedName>
    <definedName name="_Ref304980088" localSheetId="0">'תנאי-סף'!#REF!</definedName>
    <definedName name="_Ref306772740" localSheetId="0">'תנאי-סף'!#REF!</definedName>
    <definedName name="_Ref329872137" localSheetId="0">'תנאי-סף'!$C$20</definedName>
    <definedName name="איכות_תכני_הפעילות_והתרשמות_כללית_של_הממליץ">#REF!</definedName>
    <definedName name="אין_מניעה__לפי_כל_דין_ו_או_הסכם_שהמציע_צד_לו__להשתתפותו_של_המציע_במכרז_ואין__לפי_שיקול_דעתו_הבלעדי_והמוחלט_של_המזמין__אפשרות_כלשהי_לקיומו_של_ניגוד_עניינים__ישיר_או_עקיף__בין_ענייני_המציע_ו_או_בעלי_השליטה_בו_ו_או_נושאי_המשרה_שלו_ו_או_הפועלים_מטעמו__לבין_ענ">'תנאי-סף'!$D$13:$H$13</definedName>
    <definedName name="אישור_רו_ח_אודות_הנתונים_הכספיים_של_המציע_–_לצורך_עמידה_בתנאי_הסף_שבסעיף_‎7.4.1_לעיל__נספח_ב_11_.">'תנאי-סף'!$D$39:$H$39</definedName>
    <definedName name="אישורים_לפי_חוק_עסקאות_גופים_ציבוריים__בדבר_ניהול_פנקסי_חשבונות_ורשומות__כשהוא_תקף__להוכחת_העמידה_בתנאי_הסף_שבסעיף_‎7.1.2_לעיל.">'תנאי-סף'!$D$30:$H$30</definedName>
    <definedName name="אם_המציע_הוא_תאגיד___במועד_הגשת_ההצעה_המציע_אינו_בעל_חובות_אגרה_שנתית_לרשות_התאגידים_בגין_שנת_2013_או_מוקדם_מכך._כמו_כן__אינו_מוגדר_כ_חברה_מפרה__ו_או_לא_נשלחה_אליו_התראה_על_היותו__חברה_מפרה__כאמור_בסעיף_362א__לחוק_החברות__התשנ_ט_1999.">'תנאי-סף'!$D$16:$H$16</definedName>
    <definedName name="אם_המציע_הוא_תאגיד___יצרף_נסח_חברה_שותפות_עדכני_מרשות_התאגידים_המוכיח_כי_למציע_אין_חובות_אגרה_שנתית_לשנת_2015_או_מוקדם_מכך_לרשם_החברות__לצורך_הוכחת_עמידה_בתנאי_סף_‎7.1.6.">'תנאי-סף'!$D$31:$H$31</definedName>
    <definedName name="אם_המציע_הוא_תאגיד__יצורף_בנוסף_אישור_עו_ד_או_רו_ח_על_היות_החתומים_בשמו_על_מסמכי_המכרז_רשאים_לחייב_את_המציע_בחתימתם.">'תנאי-סף'!$D$29:$H$29</definedName>
    <definedName name="אם_המציע_הינו_גוף_משפטי_המאוגד_כחברה_או_כשותפות_רשומה__הוא_אינו__חברה_מפרה__ו_או_לא_נשלחה_אליו_התראה_על_היותו__חברה_מפרה__כאמור_בסעיף_362א__לחוק_החברות__התשנ_ט_1999.">'תנאי-סף'!$D$15:$H$15</definedName>
    <definedName name="אם_המציע_הינו_עמותה__עליו_להיות_בעל_אישור_על_ניהול_תקין__מטעם_רשם_העמותות__תקף_לשנה_השוטפת.">'תנאי-סף'!$D$14:$H$14</definedName>
    <definedName name="ב_10_קבוצות_לפחות_מתוך_הקבוצות_העונות_על_סעיף_‎7.2.1.1_לעיל__התקיימה_פעילות_במשך_שלושה_ימים_רצופים__כאשר_בכל_יום_הפעילות_נמשכה_4_שעות_לפחות.">'תנאי-סף'!$D$21:$H$21</definedName>
    <definedName name="ב_4_קבוצות_לפחות_מתוך_הקבוצות_העונות_על_סעיף_‎7.3.1.1_לעיל__התקיימה_פעילות_במשך_שלושה_ימים_רצופים__כאשר_בכל_יום_הפעילות_נמשכה_4_שעות_לפחות.">'תנאי-סף'!#REF!</definedName>
    <definedName name="ב_4_קבוצות_לפחות_מתוך_הקבוצות_העונות_על_סעיף_‎7.3.1.1_לעיל_התקיימה_פעילות_במשך_שלושה_ימים_רצופים_כאשר_בכל_יום_הפעילות_נמשכה_4_שעות_לפחות">'תנאי-סף'!#REF!</definedName>
    <definedName name="ב4_קבוצות_לפחות_מתוך_הקבוצות_העונות_על_סעיף_7.3.1.1_לעיל_התקיימה_פעילות_במשך_שלושה_ימים_רצופים_כאשר">'תנאי-סף'!#REF!</definedName>
    <definedName name="במהלך_תקופה_של_3_שנים__לא_בהכרח_רצופה__התקיימו_פעילויות_ב_2_רשויות_מקומיות_ו_או_מנהלים_קהילתיים_לפחות_במקביל__באותה_שנה___בכל_אחת_מהשנים.">'תנאי-סף'!#REF!</definedName>
    <definedName name="במהלך_תקופה_של_3_שנים__לא_בהכרח_רצופה__התקיימו_פעילויות_ב_4_רשויות_מקומיות_ו_או_מנהלים_קהילתיים_לפחות_במקביל__באותה_שנה___בכל_אחת_מהשנים.">'תנאי-סף'!$D$22:$H$22</definedName>
    <definedName name="במהלך_תקופה_של_3_שנים_לא_בהכרח_רצופה_התקיימו_פעילויות_ב2_רשויות_מקומיות_או_מנהלים_קהילתיים_לפחות_במקביל_באותה_שנה_בכל_אחת_מהשנים">'תנאי-סף'!#REF!</definedName>
    <definedName name="בעל_ניסיון_של_5_שנים_לפחות_בניהול_והפעלת_פעילויות_לימוד_העשרה_עם_ילדים_ו_או_בני_נוער_במסגרת_החינוך_הבלתי_פורמלי._במציעים_לקטגוריית_המגזר_החרדי_ולקטגורית_המגזר_הלא_יהודי_נדרש_כי_מתוך_5_שנות_הניסיון_להלן__שנתיים_לפחות_עסק_מנהל_הפרויקט_בניהול_והפעלת_פעילויות">'תנאי-סף'!#REF!</definedName>
    <definedName name="בעל_תואר_ראשון__או_בעל_תואר_b.ed__או_בעל_תעודת_הוראה_בדרגה_של__מורה_מוסמך_בכיר__כהגדרתו_ע_י_משרד_החינוך.">'תנאי-סף'!#REF!</definedName>
    <definedName name="ההצעה_מוגשת_עבור">'תנאי-סף'!$D$8:$H$8</definedName>
    <definedName name="המציע_בעל_מחזור_כספי_של_1_000_000_₪_לפחות_בממוצע_בכל_אחת_משלוש_השנים__2012__2013__2014__הנובע_מהפעלת_פעילויות_לימוד_העשרה__בהתבסס_על_הצהרת_רו_ח_החברה_בנוסח_המצורף_בנספח_ב_11.">'תנאי-סף'!#REF!</definedName>
    <definedName name="המציע_הינו_גוף_משפטי_מאוגד_הרשום_ברשם_רשמי_ו_או_עוסק_מורשה.">'תנאי-סף'!$D$11:$H$11</definedName>
    <definedName name="המציע_הפעיל_במהלך_התקופה_האמורה_לעיל_לפחות_20_קבוצות_הכוללות_אוכלוסיה_מהמגזר_הרלוונטי_חרדי_או_לא_יהודי_בהיקף_מינימאלי_של_10_ילדים_בגילאי_א_עד_ח_בכל_קבוצה">'תנאי-סף'!#REF!</definedName>
    <definedName name="המציע_הפעיל_במהלך_התקופה_האמורה_לעיל_לפחות_20_קבוצות_הכוללות_אוכלוסייה_מהמגזר_הרלוונטי__חרדי___לא_יהודי___בהיקף_מינימאלי_של_10_ילדים_בגילאי_א__ח__בכל_קבוצה.">'תנאי-סף'!#REF!</definedName>
    <definedName name="המציע_הפעיל_במהלך_התקופה_האמורה_לעיל_לפחות_50_קבוצות__בהיקף_מינימאלי_של_10_ילדים_בגילאי_א__ח__בכל_קבוצה.">'תנאי-סף'!$D$20:$H$20</definedName>
    <definedName name="המציע_מעסיק_לצורך_הפרויקט_מנהל_פרויקט__אשר_עומד_בתנאים_המפורטים_להלן">'תנאי-סף'!#REF!</definedName>
    <definedName name="המציע_עומד_בדרישות_תקנה_6_א__לתקנות_חובת_המכרזים__התשנ_ג__1993_ובכלל_זה_מחזיק_בכל_האישורים_הנדרשים_לפי_חוק_עסקאות_גופים_ציבוריים__התשל_ו__1976__אכיפת_ניהול_חשבונות_ותשלום_חובות_מס___כשהם_תקפים.">'תנאי-סף'!$D$12:$H$12</definedName>
    <definedName name="העתק_אישור_על_תשלום_דמי_ההשתתפות_במכרז.">'תנאי-סף'!#REF!</definedName>
    <definedName name="העתק_תעודת_עוסק_מורשה_והעתק_של_תעודת_התאגדות__לפי_העניין_וסוג_התאגדותו_המשפטית_של_המציע__מאושר_ים_על_ידי_עו_ד__לצורך_הוכחת_העמידה_בתנאי_הסף_שבסעיף_‎7.1.1_לעיל._אם_המציע_הוא_עמותה__עליו_להעביר_אישור_ניהול_תקין_מטעם_רשם_העמותות__תקף_למועד_הגשת_ההצעה.">'תנאי-סף'!$D$28:$H$28</definedName>
    <definedName name="הפרמטר_הנבדק">איכות!#REF!</definedName>
    <definedName name="הצהרה_על_שימוש_בתוכנות_מקוריות__נספח_ב_10_.">'תנאי-סף'!$D$38:$H$38</definedName>
    <definedName name="הצהרת_מנהל_הפרויקט_בדבר_ניסיונו__נספח_ב_3__ובנוסף_קורות_חיים_ומסמכים_המעידים_על_הכשרתו_וניסיונו_של_מנהל_הפרויקט_מטעם_המציע__לצורך_הוכחת_העמידה_בתנאי_הסף_‎7.4_לעיל.">'תנאי-סף'!$D$34:$H$34</definedName>
    <definedName name="הקריטריון">איכות!#REF!</definedName>
    <definedName name="התחייבות_ואישור_המציע_לקיום_החקיקה_בתחום_העסקת_עובדים_חתומה_ע_י_עו_ד__נספח_ב_8_.">'תנאי-סף'!$D$36:$H$36</definedName>
    <definedName name="התחייבות_לשמירת_סודיות_ולמניעת_ניגוד_עניינים__נספח_ב_9_.">'תנאי-סף'!$D$37:$H$37</definedName>
    <definedName name="חוברת_הצעה_מלאה_וחתומה_כנדרש_בסעיף_‎11_להלן.">'תנאי-סף'!$D$27:$H$27</definedName>
    <definedName name="חרדי_1">איכות!#REF!</definedName>
    <definedName name="חרדי_2">איכות!#REF!</definedName>
    <definedName name="חרדי_3">איכות!#REF!</definedName>
    <definedName name="חרדי_4">איכות!#REF!</definedName>
    <definedName name="חרדי_5">איכות!#REF!</definedName>
    <definedName name="טלפון">'תנאי-סף'!$D$6:$H$6</definedName>
    <definedName name="טלפון_הממליץ">#REF!</definedName>
    <definedName name="כתובת_דואל">'תנאי-סף'!$D$7:$H$7</definedName>
    <definedName name="לוח_הזמנים_של_המפגשים_בפעילות_הקיץ_ורשימת_הנושאים_אשר_יועברו_בכל_מפגש__כולל_חלוקת_שעות_לימוד__עיוניות_ומעשיות.">'תנאי-סף'!#REF!</definedName>
    <definedName name="לכל_פעילות_מוצעת__נספח__תיאור_פעילות_הקיץ_המוצעת___נספח_ב_4_.">'תנאי-סף'!#REF!</definedName>
    <definedName name="מגזר">איכות!#REF!</definedName>
    <definedName name="מגזר_חרדי">איכות!#REF!</definedName>
    <definedName name="מגזר_כללי">איכות!$A$2:$V$12</definedName>
    <definedName name="מזגר_לא_יהודי">איכות!#REF!</definedName>
    <definedName name="ממליץ_1_מס_1">#REF!</definedName>
    <definedName name="ממליץ_1_מס_2">#REF!</definedName>
    <definedName name="ממליץ_1_מס_3">#REF!</definedName>
    <definedName name="ממליץ_1_מס_4">#REF!</definedName>
    <definedName name="ממליץ_2_מס_1">#REF!</definedName>
    <definedName name="ממליץ_2_מס_2">#REF!</definedName>
    <definedName name="ממליץ_2_מס_3">#REF!</definedName>
    <definedName name="ממליץ_2_מס_4">#REF!</definedName>
    <definedName name="ממליץ_2_מס_5">#REF!</definedName>
    <definedName name="ממליץ_3_מס_1">#REF!</definedName>
    <definedName name="ממליץ_3_מס_2">#REF!</definedName>
    <definedName name="ממליץ_3_מס_3">#REF!</definedName>
    <definedName name="ממליץ_3_מס_5">#REF!</definedName>
    <definedName name="ממליץ_3מס_3">#REF!</definedName>
    <definedName name="ממליץ3_מס_4">#REF!</definedName>
    <definedName name="ממסליץ_1_מס_5">#REF!</definedName>
    <definedName name="מס_1">#REF!</definedName>
    <definedName name="מס_1_לא_יהודי">איכות!#REF!</definedName>
    <definedName name="מס_1_לאיהודי">איכות!#REF!</definedName>
    <definedName name="מס_2">#REF!</definedName>
    <definedName name="מס_2_לא_יהודי">איכות!#REF!</definedName>
    <definedName name="מס_3">#REF!</definedName>
    <definedName name="מס_3_לא_יהודי">איכות!#REF!</definedName>
    <definedName name="מס_4">#REF!</definedName>
    <definedName name="מס_4_לא_יהודי">איכות!#REF!</definedName>
    <definedName name="מס_5">#REF!</definedName>
    <definedName name="מס_5_לא_יהודי">איכות!#REF!</definedName>
    <definedName name="מס_סעיף">איכות!$B$5:$B$10</definedName>
    <definedName name="מס1">איכות!$H$3:$J$12</definedName>
    <definedName name="מס2">איכות!$K$3:$M$12</definedName>
    <definedName name="מס3">איכות!$N$3:$P$12</definedName>
    <definedName name="מס4">איכות!$Q$3:$S$12</definedName>
    <definedName name="מס5">איכות!$T$3:$V$12</definedName>
    <definedName name="מסמך_בשפה_העברית_המתאר_את_פרופיל_המציע.">'תנאי-סף'!#REF!</definedName>
    <definedName name="מסמכי_המכרז_כשהם_חתומים._יש_לחתום_על_כל_מסמכי_המכרז_וההסכם_בראשי_תיבות_בתחתית_כל_עמוד_כהוכחה_לקריאת_המסמכים_והבנתם._בנוסף__טופס_הגשת_ההצעה__בחלק_ב___וההסכם__בחלק_ג___ייחתמו_גם_ע_י_מורשי_חתימה_מטעם_המציע__בצירוף_חותמת_רשמית_של_המציע.">'תנאי-סף'!$D$42:$H$42</definedName>
    <definedName name="מסמכים_נדרשים">'תנאי-סף'!$C$27:$C$42</definedName>
    <definedName name="מספר_הסעיף">'תנאי-סף'!$B$10:$B$22</definedName>
    <definedName name="מספר_מסמך">'תנאי-סף'!$B$27:$B$42</definedName>
    <definedName name="מספר_סעיף">איכות!#REF!</definedName>
    <definedName name="מספר_סעיף_לאיהודי">איכות!#REF!</definedName>
    <definedName name="מספר_קבוצות">איכות!#REF!</definedName>
    <definedName name="מספר1">איכות!#REF!</definedName>
    <definedName name="מספר2">איכות!#REF!</definedName>
    <definedName name="מספר3">איכות!#REF!</definedName>
    <definedName name="מספר4">איכות!#REF!</definedName>
    <definedName name="מספר5">איכות!#REF!</definedName>
    <definedName name="מעבר_לסף_איכות">איכות!#REF!</definedName>
    <definedName name="מעבר_סף_איכות">איכות!$H$12:$V$12</definedName>
    <definedName name="מעבר_סף_איכות_לא_יהודי">איכות!#REF!</definedName>
    <definedName name="מציע">איכות!#REF!</definedName>
    <definedName name="מציע_שהוא__עסק_בשליטת_אישה__ומעוניין_כי_תינתן_לו_העדפה_בשל_עובדה_זו_יצרף_להצעתו_אישור_ותצהיר._בסעיף_זה__משמעות_כל_המונחים_לרבות__אישור__ו_תצהיר__הוא_כמשמעותם_בסעיף_2_ב__לחוק_חובת_המכרזים__התשנ_ב_1992.">'תנאי-סף'!$D$40:$H$40</definedName>
    <definedName name="משקל">'תכנית לימודים'!$C$6:$C$12</definedName>
    <definedName name="משקל_לא_יהודי">איכות!#REF!</definedName>
    <definedName name="משקל_תת_פרמטר_כולל_לסעיף">איכות!$F$5:$G$10</definedName>
    <definedName name="משקלתת_פרמטר_או_כולל_לסעיף">איכות!#REF!</definedName>
    <definedName name="נימוק">'תכנית לימודים'!$E$6:$E$11</definedName>
    <definedName name="נימוק_1_חרדי">איכות!#REF!</definedName>
    <definedName name="נימוק_1_לאיהודי">איכות!#REF!</definedName>
    <definedName name="נימוק_מס_1">איכות!$H$5:$H$10</definedName>
    <definedName name="נימוק_ציון_גלם_2">איכות!$K$5:$K$10</definedName>
    <definedName name="נימוק_ציון_גלם_2_לא_יהודי">איכות!#REF!</definedName>
    <definedName name="נימוק_ציון_גלם_3">איכות!$N$5:$N$10</definedName>
    <definedName name="נימוק_ציון_גלם_3_חרדי">איכות!#REF!</definedName>
    <definedName name="נימוק_ציון_גלם_4">איכות!$Q$5:$Q$10</definedName>
    <definedName name="נימוק_ציון_גלם_4_חרדי">איכות!#REF!</definedName>
    <definedName name="נימוק_ציון_גלם_4_לאיהודי">איכות!#REF!</definedName>
    <definedName name="נימוק_ציון_גלם_5">איכות!$T$5:$T$10</definedName>
    <definedName name="נימוק_ציון_גלם_5_חרדי">איכות!#REF!</definedName>
    <definedName name="נימוק_ציון_גלם2_לאיהודי">איכות!#REF!</definedName>
    <definedName name="נימוק_ציון_גלם2חרדי">איכות!#REF!</definedName>
    <definedName name="נימוק_ציון_גלם3_לאיהודי">איכות!#REF!</definedName>
    <definedName name="נימוק_ציון_גלם4_לאיהודי">איכות!#REF!</definedName>
    <definedName name="נימוק_ציון_גלם5_לאיהודי">איכות!#REF!</definedName>
    <definedName name="נימוק1">'תכנית לימודים'!$E$6:$E$11</definedName>
    <definedName name="נימוק2">'תכנית לימודים'!$G$6:$G$11</definedName>
    <definedName name="נימוק3">'תכנית לימודים'!$I$6:$I$11</definedName>
    <definedName name="נימוק4">'תכנית לימודים'!$K$6:$K$11</definedName>
    <definedName name="נימוק5">'תכנית לימודים'!$M$6:$M$11</definedName>
    <definedName name="ניקוד">איכות!#REF!</definedName>
    <definedName name="ניקוד_4">איכות!$R$5:$R$10</definedName>
    <definedName name="ניקוד_4_חרדי">איכות!#REF!</definedName>
    <definedName name="ניקוד4_לאיהודי">איכות!#REF!</definedName>
    <definedName name="ניקודלסעיף_סהכ">'תכנית לימודים'!#REF!</definedName>
    <definedName name="נכונות_לגמישות_ולמענה_לבקשות_מיוחדות_של_המזמין">#REF!</definedName>
    <definedName name="סה_כ_מניקוד_האיכות">'תכנית לימודים'!#REF!</definedName>
    <definedName name="סהכ">'תכנית לימודים'!$D$12:$M$12</definedName>
    <definedName name="סהכ_ציון_איכות">איכות!$H$11:$V$11</definedName>
    <definedName name="סהכ_ציון_איכות_לאיהודי">איכות!#REF!</definedName>
    <definedName name="סהכ_ציון_לאיכות">איכות!#REF!</definedName>
    <definedName name="עומד_בכל_תנאי_הסף">'תנאי-סף'!$B$26:$H$42</definedName>
    <definedName name="על_המציע_להיות_בעל_ניסיון_ב__5_השנים_האחרונות_בהפעלת_פעילויות_לימוד_העשרה_בתחומי_המדעים_והטכנולוגיה__וזאת_בהיקפים_הבאים">'תנאי-סף'!$D$19:$H$19</definedName>
    <definedName name="על_המציע_להיות_בעל_נסיון_ב5_השנים_האחרונות_בהפעלת_לימוד_או_העשרה_בתחומי_המדעים_והטכנולוגיה_וזאת_בהקפים_הבאים">'תנאי-סף'!#REF!</definedName>
    <definedName name="על_המציע_להיות_בעל_נסיון_ב5_השנים_האחרונות_בהפעלת_פעילויות_לימוד_או_העשרה_בתחומי_המדעים_והטכנולוגיה_וזאת_בהקפים_הבאים">'תנאי-סף'!#REF!</definedName>
    <definedName name="עמידה_ביעדים_ומטרות_הפעילות">#REF!</definedName>
    <definedName name="עמידה_בלוחות_זמנים">#REF!</definedName>
    <definedName name="ערבות_הצעה_–_המציע_יצרף_להצעתו_ערבות_בנקאית_לא_צמודה__בלתי_מותנית_וברת_חילוט_על_סך_של_7_500_₪_על_שם_המציע_שתהא_בתוקף_עד_לתאריך_המצוין_בסעיף_‎2___ריכוז_מועדים___לעיל_בהתאם_לסכום_ועל_פי_הנוסח_האמורים_בנספח_ב_5._מציע_שהינו_מוסד_להשכלה_גבוהה_יצרף_כתחליף_לערבו">'תנאי-סף'!$D$17:$H$17</definedName>
    <definedName name="פיקוח_ובקרה_על_תכני_הפעילות">#REF!</definedName>
    <definedName name="פירוט_של_נושאי_תוכן__עזרים_ומאפיינים_שונים_של_כל_מפגש_במסגרת_הפעילות.">'תנאי-סף'!#REF!</definedName>
    <definedName name="פירוטקבוצות_לכל_מציע">איכות!#REF!</definedName>
    <definedName name="פרטים_אודות_ניסיונו_של_המציע_כנדרש_בסעיף_‎7.2___‎7.3_לעיל._הניסיון_הנדרש_על_פי_סעיף_זה_יפורט_ברשימה_כרונולוגית_מלאה_של_פעילויות_הלימוד_העשרה_שבוצעו_במהלך_שנות_הניסיון__כולל_רשימת_הלקוחות_שקיבלו_שירות_זה_או_דומה_לו_מהמציע__תוך_ציון_שם_הלקוח__שם_איש_הקשר_ופ">'תנאי-סף'!$D$32:$H$32</definedName>
    <definedName name="פרמטר">'תכנית לימודים'!$B$6:$B$12</definedName>
    <definedName name="פרמטר_נבדק">איכות!$C$5:$C$10</definedName>
    <definedName name="פרמטר_נבדק_לאיהודי">איכות!#REF!</definedName>
    <definedName name="ציון">'תכנית לימודים'!$D$6:$D$11</definedName>
    <definedName name="ציון_כולל_לפרמטר_1">איכות!$J$4:$J$10</definedName>
    <definedName name="ציון_כולל_לפרמטר_1_לא_יהודי\">איכות!#REF!</definedName>
    <definedName name="ציון_כולל_לפרמטר_2">איכות!$M$5:$M$10</definedName>
    <definedName name="ציון_כולל_לפרמטר_2_חרדי">איכות!#REF!</definedName>
    <definedName name="ציון_כולל_לפרמטר_3">איכות!$M$5:$M$10</definedName>
    <definedName name="ציון_כולל_לפרמטר_3_חרדי">איכות!#REF!</definedName>
    <definedName name="ציון_כולל_לפרמטר_4">איכות!$S$5:$S$10</definedName>
    <definedName name="ציון_כולל_לפרמטר_4_חרדי">איכות!#REF!</definedName>
    <definedName name="ציון_כולל_לפרמטר_5">איכות!$V$5:$V$10</definedName>
    <definedName name="ציון_כולל_לפרמטר_5_חרדי">איכות!#REF!</definedName>
    <definedName name="ציון_כולל_לפרמטר1חרדי">איכות!#REF!</definedName>
    <definedName name="ציון_כולל_לפרמטר2_לאיהודי">איכות!#REF!</definedName>
    <definedName name="ציון_כולל_לפרמטר3_לאיהודי">איכות!#REF!</definedName>
    <definedName name="ציון_כולל_לפרמטר4_לאיהודי">איכות!#REF!</definedName>
    <definedName name="ציון_כולל_לפרמטר5_לאיהודי">איכות!#REF!</definedName>
    <definedName name="ציון_ממוצע__שנים_1">איכות!$I$5:$I$10</definedName>
    <definedName name="ציון_ממוצע__שנים_1_חרדי">איכות!#REF!</definedName>
    <definedName name="ציון_ממוצע__שנים_1_לאיהודי">איכות!#REF!</definedName>
    <definedName name="ציון_ממוצע__שנים_2">איכות!$L$5:$L$10</definedName>
    <definedName name="ציון_ממוצע__שנים_2_חרדי">איכות!#REF!</definedName>
    <definedName name="ציון_ממוצע__שנים_2_לאיהודי">איכות!#REF!</definedName>
    <definedName name="ציון_ממוצע__שנים_3">איכות!$O$4:$O$10</definedName>
    <definedName name="ציון_ממוצע__שנים_3_חרדי">איכות!#REF!</definedName>
    <definedName name="ציון_ממוצע__שנים_5">איכות!$U$5:$U$10</definedName>
    <definedName name="ציון_ממוצע__שנים_5_חרדי">איכות!#REF!</definedName>
    <definedName name="ציון_ממוצע__שנים_מס3_חרדי">איכות!#REF!</definedName>
    <definedName name="ציון_ממוצע__שנים3_לאיהדוי">איכות!#REF!</definedName>
    <definedName name="ציון_ממוצע__שנים5_לאיהודי">איכות!#REF!</definedName>
    <definedName name="ציון1">'תכנית לימודים'!$D$6:$D$11</definedName>
    <definedName name="ציון2">'תכנית לימודים'!$F$6:$F$11</definedName>
    <definedName name="ציון3">'תכנית לימודים'!$H$6:$H$11</definedName>
    <definedName name="ציון4">'תכנית לימודים'!$J$6:$J$11</definedName>
    <definedName name="ציון5">'תכנית לימודים'!$L$6:$L$11</definedName>
    <definedName name="קב_1">'תנאי-סף'!$D$4:$D$8,'תנאי-סף'!$D$11:$D$17,'תנאי-סף'!$D$19:$D$22,'תנאי-סף'!#REF!,'תנאי-סף'!#REF!,'תנאי-סף'!#REF!,'תנאי-סף'!$D$27:$D$47</definedName>
    <definedName name="קבוצה_2">'תנאי-סף'!$E$4:$E$8,'תנאי-סף'!$E$11:$E$17,'תנאי-סף'!$E$19:$E$22,'תנאי-סף'!#REF!,'תנאי-סף'!#REF!,'תנאי-סף'!$E$25:$E$25,'תנאי-סף'!$E$25,'תנאי-סף'!$E$27:$E$42</definedName>
    <definedName name="קבוצה_3">'תנאי-סף'!$F$4:$F$8,'תנאי-סף'!$F$11:$F$17,'תנאי-סף'!$F$19:$F$22,'תנאי-סף'!#REF!,'תנאי-סף'!#REF!,'תנאי-סף'!#REF!,'תנאי-סף'!$F$27:$F$42</definedName>
    <definedName name="קבוצה_4">'תנאי-סף'!$G$4:$G$8,'תנאי-סף'!$G$11:$G$17,'תנאי-סף'!$G$19:$G$22,'תנאי-סף'!#REF!,'תנאי-סף'!#REF!,'תנאי-סף'!#REF!,'תנאי-סף'!$G$27:$G$42</definedName>
    <definedName name="קבוצה_5">'תנאי-סף'!$H$4:$H$8,'תנאי-סף'!$H$11:$H$17,'תנאי-סף'!$H$19:$H$22,'תנאי-סף'!#REF!,'תנאי-סף'!#REF!,'תנאי-סף'!#REF!,'תנאי-סף'!$H$27:$H$42</definedName>
    <definedName name="קרטריון">איכות!$D$5:$E$10</definedName>
    <definedName name="קרטריון_לא_יהודי">איכות!#REF!</definedName>
    <definedName name="רשימת_הפרטים_בהצעת_המציע__שהמציע_מעוניין_שיהיו_חסויים_במידה_והוא_יזכה._על_פי_האמור_בסעיף_‎22.2_לפרק_זה.">'תנאי-סף'!$D$41:$H$41</definedName>
    <definedName name="שם_איש_הקשר">'תנאי-סף'!$D$5:$H$5</definedName>
    <definedName name="שם_הממליץ">#REF!</definedName>
    <definedName name="שם_המציע">'תנאי-סף'!$D$4:$H$4</definedName>
    <definedName name="תכנית_לימודים__סילבוס__מפורטת_של_כל_אחת_מהפעילויות_המוצעות">'תנאי-סף'!#REF!</definedName>
    <definedName name="תנאי_סף_למציעים_באוכלוסייה_הכללית">'תנאי-סף'!$C$18:$H$22</definedName>
    <definedName name="תנאי_סף_מנהליים">'תנאי-סף'!$D$10</definedName>
    <definedName name="תנאי_סף_מנהלים">'תנאי-סף'!$C$10:$H$17</definedName>
    <definedName name="תנאי_סף_מקצועיים_לכלל_המציעים">'תנאי-סף'!#REF!</definedName>
    <definedName name="תנאי_סף_מקצועיים_למציעים_לקטגוריית_המגזר_החרדי">'תנאי-סף'!#REF!</definedName>
    <definedName name="תנאי_סף_מקצועיים_למציעים_לקטגוריית_המגזר_הלא_יהודי">'תנאי-סף'!#REF!</definedName>
    <definedName name="תצהיר_בדבר_היעדר_הרשעות_לפי_חוק_עובדים_זרים_וחוק_שכר_מינימום_חתום_ע_י_עו_ד__נספח_ב_7_.">'תנאי-סף'!$D$35:$H$35</definedName>
  </definedNames>
  <calcPr calcId="152511"/>
</workbook>
</file>

<file path=xl/calcChain.xml><?xml version="1.0" encoding="utf-8"?>
<calcChain xmlns="http://schemas.openxmlformats.org/spreadsheetml/2006/main">
  <c r="F42" i="5" l="1"/>
  <c r="F26" i="5"/>
  <c r="U40" i="5"/>
  <c r="V40" i="5" s="1"/>
  <c r="R40" i="5"/>
  <c r="S40" i="5" s="1"/>
  <c r="O40" i="5"/>
  <c r="P40" i="5" s="1"/>
  <c r="L40" i="5"/>
  <c r="M40" i="5" s="1"/>
  <c r="I40" i="5"/>
  <c r="J40" i="5" s="1"/>
  <c r="U37" i="5"/>
  <c r="R37" i="5"/>
  <c r="O37" i="5"/>
  <c r="L37" i="5"/>
  <c r="I37" i="5"/>
  <c r="V36" i="5"/>
  <c r="U36" i="5"/>
  <c r="S36" i="5"/>
  <c r="R36" i="5"/>
  <c r="P36" i="5"/>
  <c r="O36" i="5"/>
  <c r="M36" i="5"/>
  <c r="L36" i="5"/>
  <c r="J36" i="5"/>
  <c r="I36" i="5"/>
  <c r="G36" i="5"/>
  <c r="U21" i="5"/>
  <c r="R21" i="5"/>
  <c r="O21" i="5"/>
  <c r="L21" i="5"/>
  <c r="I21" i="5"/>
  <c r="V20" i="5"/>
  <c r="U20" i="5"/>
  <c r="S20" i="5"/>
  <c r="R20" i="5"/>
  <c r="P20" i="5"/>
  <c r="O20" i="5"/>
  <c r="M20" i="5"/>
  <c r="L20" i="5"/>
  <c r="J20" i="5"/>
  <c r="I20" i="5"/>
  <c r="G20" i="5"/>
  <c r="U24" i="5"/>
  <c r="V24" i="5" s="1"/>
  <c r="R24" i="5"/>
  <c r="S24" i="5" s="1"/>
  <c r="O24" i="5"/>
  <c r="P24" i="5" s="1"/>
  <c r="L24" i="5"/>
  <c r="M24" i="5" s="1"/>
  <c r="I24" i="5"/>
  <c r="J24" i="5" s="1"/>
  <c r="U9" i="5"/>
  <c r="V9" i="5" s="1"/>
  <c r="R9" i="5"/>
  <c r="S9" i="5" s="1"/>
  <c r="O9" i="5"/>
  <c r="P9" i="5" s="1"/>
  <c r="L9" i="5"/>
  <c r="M9" i="5" s="1"/>
  <c r="J9" i="5"/>
  <c r="I9" i="5"/>
  <c r="U6" i="5"/>
  <c r="R6" i="5"/>
  <c r="O6" i="5"/>
  <c r="P5" i="5" s="1"/>
  <c r="L6" i="5"/>
  <c r="V5" i="5"/>
  <c r="U5" i="5"/>
  <c r="R5" i="5"/>
  <c r="S5" i="5" s="1"/>
  <c r="O5" i="5"/>
  <c r="L5" i="5"/>
  <c r="M5" i="5" s="1"/>
  <c r="I6" i="5"/>
  <c r="I5" i="5"/>
  <c r="F11" i="5"/>
  <c r="Y7" i="15"/>
  <c r="Y8" i="15"/>
  <c r="Y9" i="15"/>
  <c r="Y10" i="15"/>
  <c r="Y11" i="15"/>
  <c r="Y12" i="15"/>
  <c r="Y13" i="15"/>
  <c r="Y14" i="15"/>
  <c r="Y15" i="15"/>
  <c r="Y16" i="15"/>
  <c r="Y17" i="15"/>
  <c r="Y6" i="15"/>
  <c r="E18" i="15"/>
  <c r="F18" i="15"/>
  <c r="G18" i="15"/>
  <c r="H18" i="15"/>
  <c r="I18" i="15"/>
  <c r="J18" i="15"/>
  <c r="K18" i="15"/>
  <c r="L18" i="15"/>
  <c r="M18" i="15"/>
  <c r="N18" i="15"/>
  <c r="O18" i="15"/>
  <c r="P18" i="15"/>
  <c r="Q18" i="15"/>
  <c r="R18" i="15"/>
  <c r="S18" i="15"/>
  <c r="T18" i="15"/>
  <c r="U18" i="15"/>
  <c r="V18" i="15"/>
  <c r="W18" i="15"/>
  <c r="X18" i="15"/>
  <c r="D18" i="15"/>
  <c r="U25" i="5" l="1"/>
  <c r="R25" i="5"/>
  <c r="O25" i="5"/>
  <c r="L25" i="5"/>
  <c r="I25" i="5"/>
  <c r="U10" i="5"/>
  <c r="R10" i="5"/>
  <c r="O10" i="5"/>
  <c r="L10" i="5"/>
  <c r="U39" i="5"/>
  <c r="R39" i="5"/>
  <c r="O39" i="5"/>
  <c r="L39" i="5"/>
  <c r="U23" i="5"/>
  <c r="R23" i="5"/>
  <c r="O23" i="5"/>
  <c r="L23" i="5"/>
  <c r="I23" i="5"/>
  <c r="U8" i="5"/>
  <c r="R8" i="5"/>
  <c r="O8" i="5"/>
  <c r="L8" i="5"/>
  <c r="M39" i="5" l="1"/>
  <c r="P39" i="5"/>
  <c r="S39" i="5"/>
  <c r="V39" i="5"/>
  <c r="I39" i="5"/>
  <c r="U41" i="5"/>
  <c r="V41" i="5" s="1"/>
  <c r="R41" i="5"/>
  <c r="S41" i="5" s="1"/>
  <c r="O41" i="5"/>
  <c r="P41" i="5" s="1"/>
  <c r="L41" i="5"/>
  <c r="I41" i="5"/>
  <c r="J41" i="5" s="1"/>
  <c r="M41" i="5"/>
  <c r="J39" i="5"/>
  <c r="V25" i="5"/>
  <c r="S25" i="5"/>
  <c r="P25" i="5"/>
  <c r="M25" i="5"/>
  <c r="J25" i="5"/>
  <c r="V23" i="5"/>
  <c r="S23" i="5"/>
  <c r="P23" i="5"/>
  <c r="M23" i="5"/>
  <c r="J23" i="5"/>
  <c r="M10" i="5"/>
  <c r="P10" i="5"/>
  <c r="S10" i="5"/>
  <c r="V10" i="5"/>
  <c r="I10" i="5"/>
  <c r="J10" i="5" s="1"/>
  <c r="L35" i="14"/>
  <c r="J35" i="14"/>
  <c r="H35" i="14"/>
  <c r="F35" i="14"/>
  <c r="D35" i="14"/>
  <c r="C35" i="14"/>
  <c r="L24" i="14"/>
  <c r="J24" i="14"/>
  <c r="H24" i="14"/>
  <c r="F24" i="14"/>
  <c r="D24" i="14"/>
  <c r="C24" i="14"/>
  <c r="F12" i="14"/>
  <c r="H12" i="14"/>
  <c r="J12" i="14"/>
  <c r="L12" i="14"/>
  <c r="C12" i="14"/>
  <c r="D12" i="14"/>
  <c r="N42" i="5" l="1"/>
  <c r="N43" i="5" s="1"/>
  <c r="H26" i="5"/>
  <c r="H27" i="5" s="1"/>
  <c r="T26" i="5"/>
  <c r="T27" i="5" s="1"/>
  <c r="N26" i="5"/>
  <c r="N27" i="5" s="1"/>
  <c r="K26" i="5"/>
  <c r="K27" i="5" s="1"/>
  <c r="H42" i="5"/>
  <c r="H43" i="5" s="1"/>
  <c r="T42" i="5"/>
  <c r="T43" i="5" s="1"/>
  <c r="Q42" i="5"/>
  <c r="Q43" i="5" s="1"/>
  <c r="K42" i="5"/>
  <c r="K43" i="5" s="1"/>
  <c r="Q26" i="5"/>
  <c r="Q27" i="5" s="1"/>
  <c r="M8" i="5"/>
  <c r="P8" i="5"/>
  <c r="S8" i="5"/>
  <c r="V8" i="5"/>
  <c r="L43" i="13"/>
  <c r="J43" i="13"/>
  <c r="H43" i="13"/>
  <c r="F43" i="13"/>
  <c r="D43" i="13"/>
  <c r="C43" i="13"/>
  <c r="L28" i="13"/>
  <c r="J28" i="13"/>
  <c r="H28" i="13"/>
  <c r="F28" i="13"/>
  <c r="D28" i="13"/>
  <c r="C28" i="13"/>
  <c r="F12" i="13"/>
  <c r="H12" i="13"/>
  <c r="J12" i="13"/>
  <c r="L12" i="13"/>
  <c r="I8" i="5"/>
  <c r="J8" i="5" s="1"/>
  <c r="C12" i="13"/>
  <c r="G5" i="5"/>
  <c r="K11" i="5" l="1"/>
  <c r="K12" i="5" s="1"/>
  <c r="T11" i="5"/>
  <c r="T12" i="5" s="1"/>
  <c r="Q11" i="5"/>
  <c r="Q12" i="5" s="1"/>
  <c r="J5" i="5"/>
  <c r="H11" i="5" s="1"/>
  <c r="H12" i="5" s="1"/>
  <c r="N11" i="5"/>
  <c r="N12" i="5" s="1"/>
  <c r="D12" i="13"/>
</calcChain>
</file>

<file path=xl/sharedStrings.xml><?xml version="1.0" encoding="utf-8"?>
<sst xmlns="http://schemas.openxmlformats.org/spreadsheetml/2006/main" count="375" uniqueCount="140">
  <si>
    <t>ל.ר.</t>
  </si>
  <si>
    <t>$</t>
  </si>
  <si>
    <t>X</t>
  </si>
  <si>
    <t>V</t>
  </si>
  <si>
    <t>מס' סעיף</t>
  </si>
  <si>
    <t>תיאור התנאי</t>
  </si>
  <si>
    <t>מסמכים נדרשים</t>
  </si>
  <si>
    <t>תנאי סף מנהליים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</si>
  <si>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</si>
  <si>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</si>
  <si>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כן</t>
  </si>
  <si>
    <t>לא</t>
  </si>
  <si>
    <t>קריטריון</t>
  </si>
  <si>
    <t>משקל תת-פרמטר</t>
  </si>
  <si>
    <t>ציון כולל לפרמטר</t>
  </si>
  <si>
    <t>מעבר סף איכות</t>
  </si>
  <si>
    <t>סה"כ ציון איכות</t>
  </si>
  <si>
    <t>נימוק/ציון גלם</t>
  </si>
  <si>
    <t>שם איש הקשר:</t>
  </si>
  <si>
    <t>טלפון:</t>
  </si>
  <si>
    <t>8.1</t>
  </si>
  <si>
    <t>אם המציע הינו עמותה, עליו להיות בעל אישור על ניהול תקין, מטעם רשם העמותות, תקף לשנה השוטפת.</t>
  </si>
  <si>
    <t>8.2</t>
  </si>
  <si>
    <t xml:space="preserve">מסמך בשפה העברית המתאר את פרופיל המציע. </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</si>
  <si>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</si>
  <si>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פרמטר נבדק</t>
  </si>
  <si>
    <t>המציע</t>
  </si>
  <si>
    <t>משקל כולל לסעיף</t>
  </si>
  <si>
    <t>סף האיכות המינימאלי בסעיף זה הוא 70%.</t>
  </si>
  <si>
    <t>שם המציע:</t>
  </si>
  <si>
    <t>מגזר לא יהודי</t>
  </si>
  <si>
    <t>מגזר חרדי</t>
  </si>
  <si>
    <t>מגזר כללי</t>
  </si>
  <si>
    <t>כתובת דוא"ל:</t>
  </si>
  <si>
    <t>מס' סעיף:</t>
  </si>
  <si>
    <t>המציע הינו גוף משפטי מאוגד הרשום ברשם רשמי ו/או עוסק מורשה.</t>
  </si>
  <si>
    <t>אם המציע הינו גוף משפטי המאוגד כחברה או כשותפות רשומה, הוא אינו "חברה מפרה" ו/או לא נשלחה אליו התראה על היותו "חברה מפרה" כאמור בסעיף 362א' לחוק החברות, התשנ"ט 1999.</t>
  </si>
  <si>
    <t>חוברת הצעה מלאה וחתומה כנדרש בסעיף ‎11 להלן.</t>
  </si>
  <si>
    <t>תכנית לימודים (סילבוס) מפורטת של כל אחת מהפעילויות המוצעות:</t>
  </si>
  <si>
    <t>רשימת הפרטים בהצעת המציע, שהמציע מעוניין שיהיו חסויים במידה והוא יזכה. על פי האמור בסעיף ‎22.2 לפרק זה.</t>
  </si>
  <si>
    <t xml:space="preserve">מסמכי המכרז כשהם חתומים. יש לחתום על כל מסמכי המכרז וההסכם בראשי תיבות בתחתית כל עמוד כהוכחה לקריאת המסמכים והבנתם. בנוסף, טופס הגשת ההצעה (בחלק ב') וההסכם (בחלק ג') ייחתמו גם ע"י מורשי חתימה מטעם המציע, בצירוף חותמת רשמית של המציע. </t>
  </si>
  <si>
    <t>מנהל הפרויקט</t>
  </si>
  <si>
    <t>משקל:</t>
  </si>
  <si>
    <t>סה"כ</t>
  </si>
  <si>
    <t>פרמטר:</t>
  </si>
  <si>
    <t>ציון:</t>
  </si>
  <si>
    <t>נימוק:</t>
  </si>
  <si>
    <t>ההצעה מוגשת עבור מחוזות:</t>
  </si>
  <si>
    <t>ההצעה מוגשת עבור קהל יעד:</t>
  </si>
  <si>
    <t xml:space="preserve">אם המציע הוא תאגיד - במועד הגשת ההצעה המציע אינו בעל חובות אגרה שנתית לרשות התאגידים בגין שנת 2017 או מוקדם מכך. </t>
  </si>
  <si>
    <r>
      <rPr>
        <b/>
        <sz val="12"/>
        <color theme="1"/>
        <rFont val="David"/>
        <family val="2"/>
        <charset val="177"/>
      </rPr>
      <t>ערבות הצעה</t>
    </r>
    <r>
      <rPr>
        <sz val="12"/>
        <color theme="1"/>
        <rFont val="David"/>
        <family val="2"/>
        <charset val="177"/>
      </rPr>
      <t xml:space="preserve"> – על-פי הנוסח האמור בנספח ב'4  / הוראת קיזוז על-פי הנוסח האמור בנספח ב'5</t>
    </r>
  </si>
  <si>
    <t xml:space="preserve">המציע הפעיל במהלך התקופה האמורה לעיל לפחות 20 קבוצות, בהיקף מינימאלי של 10 ילדים ובני נוער בכל קבוצה. </t>
  </si>
  <si>
    <t>ב-5 קבוצות לפחות מתוך הקבוצות הנ"ל התקיימה פעילות במשך שלושה ימים רצופים לפחות</t>
  </si>
  <si>
    <t xml:space="preserve">  אישור עו"ד או רו"ח על היות החתומים בשמו על מסמכי המכרז רשאים לחייב את המציע בחתימתם.</t>
  </si>
  <si>
    <t>תצהיר בדבר היעדר הרשעות לפי חוק עובדים זרים וחוק שכר מינימום חתום ע"י עו"ד (נספח ב'6).</t>
  </si>
  <si>
    <t>התחייבות ואישור המציע לקיום החקיקה בתחום העסקת עובדים חתומה ע"י עו"ד (נספח ב'7).</t>
  </si>
  <si>
    <t>התחייבות לשמירת סודיות ולמניעת ניגוד עניינים (נספח ב'8).</t>
  </si>
  <si>
    <t>הצהרה על שימוש בתוכנות מקוריות (נספח ב'9).</t>
  </si>
  <si>
    <t>ניסיון המציע בהפעלת פעילויות לימוד/העשרה בתחומי המדעים והטכנולוגיה (ב-5 השנים האחרונות)</t>
  </si>
  <si>
    <t>ציון לסעיף</t>
  </si>
  <si>
    <t>תכנית הלימודים (סילבוס)</t>
  </si>
  <si>
    <t>ראה לשונית 'תכנית לימודים'</t>
  </si>
  <si>
    <t>בוחנים: _________________</t>
  </si>
  <si>
    <t>הצגת יעדים מדידים להשגת מטרת הסדנא.</t>
  </si>
  <si>
    <t>מתודולוגיית תכני הסדנא ברמת ההעשרה הלימודית כמפורט במערכי שיעור, רשימת הנושאים אשר יועברו בכל מפגש והבניית הלמידה ממפגש למפגש, האלמנטים היישומיים - יינתן ניקוד על רמת המקוריות בדרך העברת הפעילות בסדנא, עיסוק בתחומים מדעיים יישומיים, התנסויות מעשיות כגון ביצוע ניסויים, בניית דגמים, התנסות בשטח וכו'.</t>
  </si>
  <si>
    <t>איכות וגיוון כלי העזר ביחס לכל ילד – יינתן ניקוד על כמות כלי העזר ביחס לכל ילד, רמת האיכות וגיוון הציוד והעזרים, ערכות הרכבה וניסוי, ערכות בניית דגמים לומדות ומצגות.</t>
  </si>
  <si>
    <t>התרשמות מאיכות פיתוח ההדרכה של הפרויקט – תיאור תהליכי הכנת סגל הקורס, משובים וליווי לסגל ההדרכה של התכנית, הצבת יעדים ופיתוח תכנית הדרכות והשתלמויות לצרכי הכשרה.</t>
  </si>
  <si>
    <t>איכות מקצועיות המדריכים - יינתן ניקוד על פי גיל, הכשרה, השכלה וניסיון מקצועי בהתייחסות להגדרת דרישות התפקיד.</t>
  </si>
  <si>
    <t>מספר המדריכים בכל סדנא - יינתן ניקוד על פי הקריטריונים דלהלן: מחצית מהניקוד עבור הפעלת 2 מדריכים.
ניקוד מלא עבור הפעלת 3 מדריכים ומעלה</t>
  </si>
  <si>
    <t>ראיון</t>
  </si>
  <si>
    <t>13.6.3</t>
  </si>
  <si>
    <t>ראה לשונית 'ראיון'</t>
  </si>
  <si>
    <t>ראיון עם מנהל הפרויקט ונציג המציע שנערכו בתאריך __-___</t>
  </si>
  <si>
    <t>נציג המציע</t>
  </si>
  <si>
    <t>הפרמטר (ציון בין 1-10):</t>
  </si>
  <si>
    <t>מראיינים:</t>
  </si>
  <si>
    <t>התרשמות מהחזון החינוכי של הפרויקט</t>
  </si>
  <si>
    <t>התרשמות מהידע המקצועי בניהול פרויקטים בלתי פורמליים</t>
  </si>
  <si>
    <t>התרשמות אישת, יחסי  אנוש</t>
  </si>
  <si>
    <t>תנאי סף מקצועיים</t>
  </si>
  <si>
    <t>המציע/האזור</t>
  </si>
  <si>
    <t>חיפה</t>
  </si>
  <si>
    <t>צפון</t>
  </si>
  <si>
    <t>תל אביב</t>
  </si>
  <si>
    <t>המרכז</t>
  </si>
  <si>
    <t>ירושלים</t>
  </si>
  <si>
    <t>דרום</t>
  </si>
  <si>
    <t>יו"ש</t>
  </si>
  <si>
    <t>כללי</t>
  </si>
  <si>
    <t xml:space="preserve">חרדי </t>
  </si>
  <si>
    <t>לא יהודי</t>
  </si>
  <si>
    <t>מס' מציע</t>
  </si>
  <si>
    <t>סה"כ סלים מבוקשים למציע</t>
  </si>
  <si>
    <t>סה"כ הצעות לסל זה</t>
  </si>
  <si>
    <t>7.1</t>
  </si>
  <si>
    <t>7.1.1</t>
  </si>
  <si>
    <t>7.1.2</t>
  </si>
  <si>
    <t>7.1.3</t>
  </si>
  <si>
    <t>7.1.4</t>
  </si>
  <si>
    <t>7.1.5</t>
  </si>
  <si>
    <t>7.1.6</t>
  </si>
  <si>
    <t>7.1.7</t>
  </si>
  <si>
    <t>7.2</t>
  </si>
  <si>
    <t>7.2.1</t>
  </si>
  <si>
    <t>7.2.1.1</t>
  </si>
  <si>
    <t>7.2.1.1.1</t>
  </si>
  <si>
    <t>7.2.1.1.2</t>
  </si>
  <si>
    <t xml:space="preserve">מתוך 20 הקבוצות הנ"ל התקיימו 2 פעילויות בלפחות 2 רשויות מקומיות ו/או מנהלים קהילתיים ו/או מתנ"סים במקביל (באותו שבוע) (2 רשויות/מנהלים/מתנ"סים במקביל בכל אחת מהפעילויות). </t>
  </si>
  <si>
    <t>למציע:
על המציע להיות בעל ניסיון ב- 5 השנים האחרונות בהפעלת פעילויות לימוד/העשרה בתחומי המדעים והטכנולוגיה, עבור קהל היעד הרלוונטי אליו מוגשת ההצעה (כללי / חרדי / לא יהודי), וזאת בהיקפים הבאים:</t>
  </si>
  <si>
    <t>7.2.2</t>
  </si>
  <si>
    <t>למנהל הפרויקט:
ניסיון של שנתיים לפחות בניהול והפעלת פעילויות לימוד/העשרה עם ילדים ו/או בני נוער במסגרת החינוך הבלתי פורמלי. 
במציעים לקטגוריית המגזר החרדי ולקטגורית המגזר הלא יהודי נדרש כי מתוך 2 שנות הניסיון לעיל, עסק מנהל הפרויקט במשך שנה לפחות בניהול והפעלת פעילויות לימוד/העשרה עם ילדים ו/או בני נוער במסגרת החינוך הבלתי פורמלי עבור אוכלוסייה המשתייכת למגזר הרלוונטי.</t>
  </si>
  <si>
    <t>8</t>
  </si>
  <si>
    <t>8.3</t>
  </si>
  <si>
    <t>8.4</t>
  </si>
  <si>
    <t>8.5</t>
  </si>
  <si>
    <t>8.6</t>
  </si>
  <si>
    <t>8.7</t>
  </si>
  <si>
    <t>8.8</t>
  </si>
  <si>
    <t>8.9</t>
  </si>
  <si>
    <t>8.10</t>
  </si>
  <si>
    <t>8.11</t>
  </si>
  <si>
    <t>8.12</t>
  </si>
  <si>
    <t>8.13</t>
  </si>
  <si>
    <t>8.14</t>
  </si>
  <si>
    <t>8.15</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</si>
  <si>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‎71.1 לעיל. אם המציע הוא עמותה, עליו להעביר אישור ניהול תקין מטעם רשם העמותות, תקף למועד הגשת ההצעה. </t>
  </si>
  <si>
    <t xml:space="preserve">אישורים לפי חוק עסקאות גופים ציבוריים, בדבר ניהול פנקסי חשבונות ורשומות, כשהוא תקף, להוכחת העמידה בתנאי הסף שבסעיף ‎7.1.2 לעיל. </t>
  </si>
  <si>
    <t xml:space="preserve">אם המציע הוא תאגיד - יצרף נסח חברה/שותפות עדכני מרשות התאגידים המוכיח כי למציע אין חובות אגרה שנתית לשנת 2017 או מוקדם מכך לרשם החברות, לצורך הוכחת עמידה בתנאי סף ‎7.1.6. </t>
  </si>
  <si>
    <t>פרטים אודות ניסיונו של המציע כנדרש בסעיף ‎7.2 לעיל. הניסיון הנדרש על-פי סעיף זה יפורט ברשימה כרונולוגית מלאה של פעילויות הלימוד/העשרה שבוצעו במהלך שנות הניסיון, כולל רשימת הלקוחות שקיבלו שירות זה או דומה לו מהמציע, תוך ציון שם הלקוח, שם איש הקשר ופרטי ההתקשרות עמו. (נספח ב'2).</t>
  </si>
  <si>
    <t>8.16</t>
  </si>
  <si>
    <t>פרטים אודות ניסיונו של מנהל הפרויקט המוצע, המציע כנדרש בסעיף ‎7.2.2 לעיל. הניסיון הנדרש על-פי סעיף זה יפורט ברשימה כרונולוגית מלאה של פעילויות הלימוד/העשרה שבוצעו במהלך שנות הניסיון, כולל רשימת הלקוחות שקיבלו שירות זה או דומה לו, תוך ציון שם הלקוח, שם איש הקשר ופרטי ההתקשרות עמו. (נספח ב'3).</t>
  </si>
  <si>
    <t>ניסיון המנהל</t>
  </si>
  <si>
    <t>12.6.1</t>
  </si>
  <si>
    <t>12.6.2</t>
  </si>
  <si>
    <t>12.6.3</t>
  </si>
  <si>
    <t>12.6.4</t>
  </si>
  <si>
    <r>
      <t xml:space="preserve">עבור שנת ניסיון בניהול והפעלת פעילויות לימוד/העשרה עם ילדים ו/או בני נוער במסגרת החינוך הבלתי פורמלי, </t>
    </r>
    <r>
      <rPr>
        <b/>
        <sz val="12"/>
        <rFont val="Arial"/>
        <family val="2"/>
      </rPr>
      <t>מעבר לנדרש בתנאי הסף</t>
    </r>
    <r>
      <rPr>
        <sz val="12"/>
        <rFont val="Arial"/>
        <family val="2"/>
      </rPr>
      <t xml:space="preserve"> ‎7.2.2 (שנתיים), יקבל המציע 2 נק', ועד ל-10 נק' עבור 5 שנות ניסיון נוספות (7 שנים בסה"כ).</t>
    </r>
  </si>
  <si>
    <r>
      <rPr>
        <b/>
        <sz val="12"/>
        <rFont val="Arial"/>
        <family val="2"/>
      </rPr>
      <t>12.6.1.1 ניסיון כללי -</t>
    </r>
    <r>
      <rPr>
        <sz val="12"/>
        <rFont val="Arial"/>
        <family val="2"/>
      </rPr>
      <t xml:space="preserve">
 תוענקנה 1.5 נק' </t>
    </r>
    <r>
      <rPr>
        <b/>
        <sz val="12"/>
        <rFont val="Arial"/>
        <family val="2"/>
      </rPr>
      <t xml:space="preserve">עבור כל קבוצה נוספת </t>
    </r>
    <r>
      <rPr>
        <sz val="12"/>
        <rFont val="Arial"/>
        <family val="2"/>
      </rPr>
      <t>מעבר למספר הקבוצות שנדרשו בתנאי הסף 8.2.1.1 – ועד 15 נקודות עבור 10 קבוצות נוספות (30 קבוצות סה"כ).</t>
    </r>
  </si>
  <si>
    <r>
      <rPr>
        <b/>
        <sz val="12"/>
        <rFont val="Arial"/>
        <family val="2"/>
      </rPr>
      <t>12.6.1.2 ניסיון בפעילות רצופה -</t>
    </r>
    <r>
      <rPr>
        <sz val="12"/>
        <rFont val="Arial"/>
        <family val="2"/>
      </rPr>
      <t xml:space="preserve">
 תוענקנה 2 נק' </t>
    </r>
    <r>
      <rPr>
        <b/>
        <sz val="12"/>
        <rFont val="Arial"/>
        <family val="2"/>
      </rPr>
      <t>עבור כל קבוצה נוספת</t>
    </r>
    <r>
      <rPr>
        <sz val="12"/>
        <rFont val="Arial"/>
        <family val="2"/>
      </rPr>
      <t xml:space="preserve"> מעבר לשבה התקיימה פעילות במשך שלושה ימים רצופים לפחות, מעבר למספר הקבוצות שנדרשו בתנאי הסף 8.2.1.1.1 – ועד 10 נקודות עבור 5 קבוצות נוספות (10 קבוצות סה"כ).</t>
    </r>
  </si>
  <si>
    <r>
      <rPr>
        <b/>
        <sz val="12"/>
        <rFont val="Arial"/>
        <family val="2"/>
      </rPr>
      <t>12.6.1.3 ניסיון בפעילות מקבילה -</t>
    </r>
    <r>
      <rPr>
        <sz val="12"/>
        <rFont val="Arial"/>
        <family val="2"/>
      </rPr>
      <t xml:space="preserve">
 • עבור כל פעילות נוספת שבה התקיימו פעילויות ב-2 רשויות / מנהלים קהילתיים / מתנ"סים לפחות במקביל – יינתנו 2 נק'.
• עבור כל פעילות נוספת שבה התקיימו פעילויות ב-3 רשויות / מנהלים קהילתיים / מתנ"סים לפחות במקביל – יינתנו 3 נק'.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</si>
</sst>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2"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David"/>
      <family val="2"/>
      <charset val="177"/>
    </font>
    <font>
      <sz val="13"/>
      <color theme="1"/>
      <name val="Arial"/>
      <family val="2"/>
      <charset val="177"/>
      <scheme val="minor"/>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sz val="11"/>
      <color theme="0"/>
      <name val="Arial"/>
      <family val="2"/>
      <charset val="177"/>
      <scheme val="minor"/>
    </font>
    <font>
      <b/>
      <sz val="11"/>
      <color theme="1"/>
      <name val="Arial"/>
      <family val="2"/>
      <scheme val="minor"/>
    </font>
    <font>
      <sz val="11"/>
      <color theme="1"/>
      <name val="Arial"/>
      <family val="2"/>
      <scheme val="minor"/>
    </font>
    <font>
      <b/>
      <sz val="14"/>
      <name val="Arial"/>
      <family val="2"/>
    </font>
    <font>
      <b/>
      <sz val="12"/>
      <name val="Arial"/>
      <family val="2"/>
    </font>
    <font>
      <sz val="12"/>
      <name val="Arial"/>
      <family val="2"/>
    </font>
    <font>
      <b/>
      <sz val="11"/>
      <name val="Arial"/>
      <family val="2"/>
    </font>
    <font>
      <sz val="11"/>
      <name val="Arial"/>
      <family val="2"/>
    </font>
    <font>
      <b/>
      <sz val="13"/>
      <color theme="0"/>
      <name val="Arial"/>
      <family val="2"/>
      <charset val="177"/>
    </font>
    <font>
      <b/>
      <sz val="12"/>
      <name val="Arial"/>
      <family val="2"/>
      <charset val="177"/>
    </font>
    <font>
      <b/>
      <sz val="12"/>
      <color theme="1"/>
      <name val="Arial"/>
      <family val="2"/>
      <charset val="177"/>
      <scheme val="minor"/>
    </font>
    <font>
      <sz val="12"/>
      <color theme="1"/>
      <name val="Arial"/>
      <family val="2"/>
      <charset val="177"/>
      <scheme val="minor"/>
    </font>
    <font>
      <u/>
      <sz val="11"/>
      <color theme="10"/>
      <name val="Arial"/>
      <family val="2"/>
      <charset val="177"/>
      <scheme val="minor"/>
    </font>
    <font>
      <b/>
      <u/>
      <sz val="13"/>
      <color theme="1"/>
      <name val="David"/>
      <family val="2"/>
      <charset val="177"/>
    </font>
    <font>
      <u/>
      <sz val="11"/>
      <color theme="10"/>
      <name val="David"/>
      <family val="2"/>
      <charset val="177"/>
    </font>
    <font>
      <b/>
      <sz val="11"/>
      <name val="David"/>
      <family val="2"/>
      <charset val="177"/>
    </font>
    <font>
      <sz val="11"/>
      <name val="David"/>
      <family val="2"/>
      <charset val="177"/>
    </font>
    <font>
      <i/>
      <sz val="11"/>
      <color theme="1"/>
      <name val="Arial"/>
      <family val="2"/>
      <scheme val="minor"/>
    </font>
    <font>
      <b/>
      <sz val="14"/>
      <color theme="1"/>
      <name val="Arial"/>
      <family val="2"/>
      <scheme val="minor"/>
    </font>
    <font>
      <b/>
      <i/>
      <sz val="11"/>
      <color theme="1"/>
      <name val="Arial"/>
      <family val="2"/>
      <scheme val="minor"/>
    </font>
    <font>
      <sz val="9"/>
      <color theme="1"/>
      <name val="Arial"/>
      <family val="2"/>
      <charset val="177"/>
      <scheme val="minor"/>
    </font>
    <font>
      <sz val="12"/>
      <color theme="1"/>
      <name val="David"/>
      <family val="2"/>
    </font>
    <font>
      <sz val="11"/>
      <color theme="1"/>
      <name val="David"/>
      <family val="2"/>
    </font>
    <font>
      <b/>
      <sz val="12"/>
      <color theme="1"/>
      <name val="David"/>
      <family val="2"/>
    </font>
    <font>
      <b/>
      <sz val="12"/>
      <name val="David"/>
      <family val="2"/>
    </font>
    <font>
      <sz val="12"/>
      <color rgb="FF000000"/>
      <name val="David"/>
      <family val="2"/>
    </font>
    <font>
      <b/>
      <sz val="11"/>
      <color theme="1"/>
      <name val="David"/>
      <family val="2"/>
    </font>
    <font>
      <b/>
      <sz val="14"/>
      <color theme="1"/>
      <name val="David"/>
      <family val="2"/>
    </font>
    <font>
      <b/>
      <sz val="14"/>
      <name val="Arial"/>
      <family val="2"/>
      <charset val="177"/>
    </font>
    <font>
      <b/>
      <u/>
      <sz val="9"/>
      <color theme="1"/>
      <name val="David"/>
      <family val="2"/>
      <charset val="177"/>
    </font>
    <font>
      <b/>
      <sz val="9"/>
      <color theme="1"/>
      <name val="David"/>
      <family val="2"/>
      <charset val="177"/>
    </font>
    <font>
      <sz val="9"/>
      <color theme="1"/>
      <name val="David"/>
      <family val="2"/>
      <charset val="177"/>
    </font>
  </fonts>
  <fills count="22">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rgb="FF00B0F0"/>
        <bgColor indexed="64"/>
      </patternFill>
    </fill>
    <fill>
      <patternFill patternType="solid">
        <fgColor rgb="FFFFC000"/>
        <bgColor indexed="64"/>
      </patternFill>
    </fill>
  </fills>
  <borders count="66">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theme="5" tint="0.39997558519241921"/>
      </left>
      <right/>
      <top style="thin">
        <color theme="5" tint="0.39997558519241921"/>
      </top>
      <bottom/>
      <diagonal/>
    </border>
    <border>
      <left style="thin">
        <color theme="5" tint="0.39997558519241921"/>
      </left>
      <right style="thin">
        <color theme="5" tint="0.39997558519241921"/>
      </right>
      <top style="thin">
        <color theme="5" tint="0.39997558519241921"/>
      </top>
      <bottom/>
      <diagonal/>
    </border>
    <border>
      <left style="medium">
        <color indexed="64"/>
      </left>
      <right/>
      <top style="medium">
        <color indexed="64"/>
      </top>
      <bottom style="thin">
        <color theme="5" tint="0.39997558519241921"/>
      </bottom>
      <diagonal/>
    </border>
    <border>
      <left/>
      <right/>
      <top style="medium">
        <color indexed="64"/>
      </top>
      <bottom style="thin">
        <color theme="5" tint="0.39997558519241921"/>
      </bottom>
      <diagonal/>
    </border>
    <border>
      <left/>
      <right style="medium">
        <color indexed="64"/>
      </right>
      <top style="medium">
        <color indexed="64"/>
      </top>
      <bottom style="thin">
        <color theme="5" tint="0.39997558519241921"/>
      </bottom>
      <diagonal/>
    </border>
    <border>
      <left style="medium">
        <color indexed="64"/>
      </left>
      <right/>
      <top style="thin">
        <color theme="5" tint="0.39997558519241921"/>
      </top>
      <bottom/>
      <diagonal/>
    </border>
    <border>
      <left style="thin">
        <color theme="5" tint="0.39997558519241921"/>
      </left>
      <right style="medium">
        <color indexed="64"/>
      </right>
      <top style="thin">
        <color theme="5" tint="0.39997558519241921"/>
      </top>
      <bottom/>
      <diagonal/>
    </border>
    <border>
      <left style="thin">
        <color indexed="64"/>
      </left>
      <right style="thin">
        <color theme="5" tint="0.39997558519241921"/>
      </right>
      <top/>
      <bottom style="thin">
        <color theme="5" tint="0.39997558519241921"/>
      </bottom>
      <diagonal/>
    </border>
  </borders>
  <cellStyleXfs count="3">
    <xf numFmtId="0" fontId="0" fillId="0" borderId="0"/>
    <xf numFmtId="9" fontId="9" fillId="0" borderId="0" applyFont="0" applyFill="0" applyBorder="0" applyAlignment="0" applyProtection="0"/>
    <xf numFmtId="0" fontId="22" fillId="0" borderId="0" applyNumberFormat="0" applyFill="0" applyBorder="0" applyAlignment="0" applyProtection="0"/>
  </cellStyleXfs>
  <cellXfs count="227">
    <xf numFmtId="0" fontId="0" fillId="0" borderId="0" xfId="0"/>
    <xf numFmtId="0" fontId="0" fillId="0" borderId="0" xfId="0" applyProtection="1">
      <protection hidden="1"/>
    </xf>
    <xf numFmtId="0" fontId="12" fillId="0" borderId="0" xfId="0" applyFont="1" applyProtection="1">
      <protection hidden="1"/>
    </xf>
    <xf numFmtId="9" fontId="12" fillId="0" borderId="0" xfId="1" applyFont="1" applyAlignment="1" applyProtection="1">
      <alignment horizontal="center"/>
      <protection hidden="1"/>
    </xf>
    <xf numFmtId="0" fontId="4" fillId="0" borderId="0" xfId="0" applyFont="1" applyProtection="1">
      <protection hidden="1"/>
    </xf>
    <xf numFmtId="0" fontId="21" fillId="0" borderId="0" xfId="0" applyFont="1" applyProtection="1">
      <protection hidden="1"/>
    </xf>
    <xf numFmtId="0" fontId="10" fillId="0" borderId="0" xfId="0" applyFont="1" applyProtection="1">
      <protection hidden="1"/>
    </xf>
    <xf numFmtId="0" fontId="13" fillId="12" borderId="23" xfId="0" applyFont="1" applyFill="1" applyBorder="1" applyAlignment="1" applyProtection="1">
      <alignment horizontal="center" vertical="center" wrapText="1" readingOrder="2"/>
      <protection hidden="1"/>
    </xf>
    <xf numFmtId="0" fontId="13" fillId="12" borderId="0" xfId="0" applyFont="1" applyFill="1" applyBorder="1" applyAlignment="1" applyProtection="1">
      <alignment horizontal="center" vertical="center" wrapText="1" readingOrder="2"/>
      <protection hidden="1"/>
    </xf>
    <xf numFmtId="0" fontId="15" fillId="11" borderId="42" xfId="0" applyFont="1" applyFill="1" applyBorder="1" applyAlignment="1" applyProtection="1">
      <alignment horizontal="center" vertical="center" wrapText="1" readingOrder="2"/>
      <protection hidden="1"/>
    </xf>
    <xf numFmtId="9" fontId="15" fillId="3" borderId="4" xfId="1" applyFont="1" applyFill="1" applyBorder="1" applyAlignment="1" applyProtection="1">
      <alignment horizontal="center" vertical="center" wrapText="1" readingOrder="2"/>
      <protection hidden="1"/>
    </xf>
    <xf numFmtId="9" fontId="15" fillId="3" borderId="10" xfId="1" applyFont="1" applyFill="1" applyBorder="1" applyAlignment="1" applyProtection="1">
      <alignment horizontal="center" vertical="center" wrapText="1" readingOrder="2"/>
      <protection hidden="1"/>
    </xf>
    <xf numFmtId="0" fontId="14" fillId="12" borderId="50" xfId="0" applyFont="1" applyFill="1" applyBorder="1" applyAlignment="1" applyProtection="1">
      <alignment horizontal="center" vertical="center" wrapText="1" readingOrder="2"/>
      <protection hidden="1"/>
    </xf>
    <xf numFmtId="0" fontId="1" fillId="0" borderId="0" xfId="0" applyFont="1" applyProtection="1">
      <protection hidden="1"/>
    </xf>
    <xf numFmtId="0" fontId="1" fillId="0" borderId="0" xfId="0" applyFont="1" applyAlignment="1" applyProtection="1">
      <alignment readingOrder="2"/>
      <protection hidden="1"/>
    </xf>
    <xf numFmtId="0" fontId="1" fillId="4" borderId="6" xfId="0" applyFont="1" applyFill="1" applyBorder="1" applyProtection="1">
      <protection hidden="1"/>
    </xf>
    <xf numFmtId="0" fontId="1" fillId="4" borderId="0" xfId="0" applyFont="1" applyFill="1" applyProtection="1">
      <protection hidden="1"/>
    </xf>
    <xf numFmtId="0" fontId="1" fillId="0" borderId="0" xfId="0" applyFont="1" applyBorder="1" applyProtection="1">
      <protection hidden="1"/>
    </xf>
    <xf numFmtId="0" fontId="1" fillId="4" borderId="0" xfId="0" applyFont="1" applyFill="1" applyBorder="1" applyProtection="1">
      <protection hidden="1"/>
    </xf>
    <xf numFmtId="0" fontId="1" fillId="2" borderId="2" xfId="0" applyFont="1" applyFill="1" applyBorder="1" applyAlignment="1" applyProtection="1">
      <alignment horizontal="center"/>
      <protection hidden="1"/>
    </xf>
    <xf numFmtId="0" fontId="1" fillId="2" borderId="1" xfId="0" applyFont="1" applyFill="1" applyBorder="1" applyProtection="1">
      <protection hidden="1"/>
    </xf>
    <xf numFmtId="0" fontId="14" fillId="12" borderId="52" xfId="0" applyFont="1" applyFill="1" applyBorder="1" applyAlignment="1" applyProtection="1">
      <alignment horizontal="center" vertical="center" wrapText="1" readingOrder="2"/>
      <protection hidden="1"/>
    </xf>
    <xf numFmtId="0" fontId="14" fillId="12" borderId="51" xfId="0" applyFont="1" applyFill="1" applyBorder="1" applyAlignment="1" applyProtection="1">
      <alignment horizontal="center" vertical="center" wrapText="1" readingOrder="2"/>
      <protection hidden="1"/>
    </xf>
    <xf numFmtId="0" fontId="11" fillId="0" borderId="31" xfId="0" applyFont="1" applyBorder="1" applyAlignment="1">
      <alignment horizontal="center" vertical="center"/>
    </xf>
    <xf numFmtId="0" fontId="11" fillId="0" borderId="30" xfId="0" applyFont="1" applyBorder="1" applyAlignment="1">
      <alignment horizontal="center" vertical="center"/>
    </xf>
    <xf numFmtId="0" fontId="11" fillId="0" borderId="34" xfId="0" applyFont="1" applyBorder="1" applyAlignment="1">
      <alignment horizontal="center" vertical="center"/>
    </xf>
    <xf numFmtId="0" fontId="0" fillId="0" borderId="0" xfId="0" applyAlignment="1">
      <alignment horizontal="center"/>
    </xf>
    <xf numFmtId="0" fontId="11" fillId="0" borderId="48" xfId="0" applyFont="1" applyBorder="1" applyAlignment="1">
      <alignment horizontal="center" vertical="center"/>
    </xf>
    <xf numFmtId="0" fontId="11" fillId="0" borderId="0" xfId="0" applyFont="1" applyBorder="1" applyAlignment="1">
      <alignment horizontal="center" vertical="center"/>
    </xf>
    <xf numFmtId="0" fontId="11" fillId="0" borderId="49" xfId="0" applyFont="1" applyBorder="1" applyAlignment="1">
      <alignment horizontal="center" vertical="center"/>
    </xf>
    <xf numFmtId="0" fontId="0" fillId="0" borderId="20"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6" fillId="5" borderId="36" xfId="0" applyFont="1" applyFill="1" applyBorder="1" applyAlignment="1" applyProtection="1">
      <alignment horizontal="right" vertical="center" wrapText="1" readingOrder="2"/>
      <protection hidden="1"/>
    </xf>
    <xf numFmtId="0" fontId="14" fillId="11" borderId="7" xfId="0" applyFont="1" applyFill="1" applyBorder="1" applyAlignment="1" applyProtection="1">
      <alignment horizontal="center" vertical="center" wrapText="1" readingOrder="2"/>
      <protection hidden="1"/>
    </xf>
    <xf numFmtId="0" fontId="5" fillId="7" borderId="36" xfId="0" applyFont="1" applyFill="1" applyBorder="1" applyAlignment="1" applyProtection="1">
      <alignment horizontal="center" vertical="center" wrapText="1"/>
      <protection hidden="1"/>
    </xf>
    <xf numFmtId="0" fontId="7" fillId="7" borderId="36" xfId="0" applyFont="1" applyFill="1" applyBorder="1" applyAlignment="1" applyProtection="1">
      <alignment horizontal="center" vertical="center" readingOrder="2"/>
      <protection hidden="1"/>
    </xf>
    <xf numFmtId="0" fontId="7" fillId="7" borderId="36" xfId="0" applyFont="1" applyFill="1" applyBorder="1" applyAlignment="1" applyProtection="1">
      <alignment horizontal="center" vertical="center" wrapText="1" readingOrder="2"/>
      <protection hidden="1"/>
    </xf>
    <xf numFmtId="0" fontId="7" fillId="7" borderId="36" xfId="0" applyFont="1" applyFill="1" applyBorder="1" applyAlignment="1" applyProtection="1">
      <alignment horizontal="center" vertical="center" wrapText="1"/>
      <protection locked="0"/>
    </xf>
    <xf numFmtId="0" fontId="26" fillId="7" borderId="36" xfId="2" applyFont="1" applyFill="1" applyBorder="1" applyAlignment="1" applyProtection="1">
      <alignment horizontal="center" vertical="center" wrapText="1"/>
      <protection locked="0"/>
    </xf>
    <xf numFmtId="0" fontId="24" fillId="7" borderId="36" xfId="2" applyFont="1" applyFill="1" applyBorder="1" applyAlignment="1" applyProtection="1">
      <alignment horizontal="center" vertical="center" wrapText="1"/>
      <protection locked="0"/>
    </xf>
    <xf numFmtId="0" fontId="22" fillId="7" borderId="36" xfId="2" applyFill="1" applyBorder="1" applyAlignment="1" applyProtection="1">
      <alignment horizontal="center" vertical="center" wrapText="1"/>
      <protection locked="0"/>
    </xf>
    <xf numFmtId="0" fontId="6" fillId="6" borderId="36" xfId="0" applyFont="1" applyFill="1" applyBorder="1" applyAlignment="1" applyProtection="1">
      <alignment vertical="center" wrapText="1" readingOrder="2"/>
      <protection hidden="1"/>
    </xf>
    <xf numFmtId="0" fontId="1" fillId="6" borderId="36" xfId="0" applyFont="1" applyFill="1" applyBorder="1" applyAlignment="1" applyProtection="1">
      <alignment horizontal="center" vertical="center" wrapText="1"/>
      <protection locked="0"/>
    </xf>
    <xf numFmtId="0" fontId="1" fillId="16" borderId="36" xfId="0" applyFont="1" applyFill="1" applyBorder="1" applyAlignment="1" applyProtection="1">
      <alignment horizontal="center" vertical="center" wrapText="1"/>
      <protection locked="0"/>
    </xf>
    <xf numFmtId="0" fontId="5" fillId="7" borderId="53" xfId="0" applyFont="1" applyFill="1" applyBorder="1" applyAlignment="1" applyProtection="1">
      <alignment horizontal="center" vertical="center" wrapText="1"/>
      <protection hidden="1"/>
    </xf>
    <xf numFmtId="49" fontId="3" fillId="9" borderId="31" xfId="0" applyNumberFormat="1" applyFont="1" applyFill="1" applyBorder="1" applyAlignment="1" applyProtection="1">
      <alignment horizontal="center" vertical="center" wrapText="1"/>
      <protection hidden="1"/>
    </xf>
    <xf numFmtId="0" fontId="3" fillId="9" borderId="30" xfId="0" applyFont="1" applyFill="1" applyBorder="1" applyAlignment="1" applyProtection="1">
      <alignment horizontal="center" vertical="center" wrapText="1"/>
      <protection hidden="1"/>
    </xf>
    <xf numFmtId="49" fontId="6" fillId="6" borderId="20" xfId="0" applyNumberFormat="1" applyFont="1" applyFill="1" applyBorder="1" applyAlignment="1" applyProtection="1">
      <alignment horizontal="center" vertical="center" readingOrder="2"/>
      <protection hidden="1"/>
    </xf>
    <xf numFmtId="0" fontId="1" fillId="6" borderId="37" xfId="0" applyFont="1" applyFill="1" applyBorder="1" applyAlignment="1" applyProtection="1">
      <alignment horizontal="center" vertical="center" wrapText="1"/>
      <protection locked="0"/>
    </xf>
    <xf numFmtId="0" fontId="6" fillId="6" borderId="33" xfId="0" applyFont="1" applyFill="1" applyBorder="1" applyAlignment="1" applyProtection="1">
      <alignment vertical="center" wrapText="1" readingOrder="2"/>
      <protection hidden="1"/>
    </xf>
    <xf numFmtId="0" fontId="1" fillId="6" borderId="33" xfId="0" applyFont="1" applyFill="1" applyBorder="1" applyAlignment="1" applyProtection="1">
      <alignment horizontal="center" vertical="center" wrapText="1"/>
      <protection locked="0"/>
    </xf>
    <xf numFmtId="0" fontId="1" fillId="6" borderId="29" xfId="0"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protection hidden="1"/>
    </xf>
    <xf numFmtId="0" fontId="23" fillId="10" borderId="30" xfId="0" applyNumberFormat="1" applyFont="1" applyFill="1" applyBorder="1" applyAlignment="1" applyProtection="1">
      <alignment horizontal="center" vertical="center" wrapText="1" readingOrder="2"/>
      <protection hidden="1"/>
    </xf>
    <xf numFmtId="0" fontId="6" fillId="5" borderId="20" xfId="0" applyFont="1" applyFill="1" applyBorder="1" applyAlignment="1" applyProtection="1">
      <alignment horizontal="center" vertical="center" wrapText="1" readingOrder="2"/>
      <protection hidden="1"/>
    </xf>
    <xf numFmtId="0" fontId="1" fillId="16" borderId="37" xfId="0" applyFont="1" applyFill="1" applyBorder="1" applyAlignment="1" applyProtection="1">
      <alignment horizontal="center" vertical="center" wrapText="1"/>
      <protection locked="0"/>
    </xf>
    <xf numFmtId="0" fontId="6" fillId="5" borderId="33" xfId="0" applyFont="1" applyFill="1" applyBorder="1" applyAlignment="1" applyProtection="1">
      <alignment horizontal="right" vertical="center" wrapText="1" readingOrder="2"/>
      <protection hidden="1"/>
    </xf>
    <xf numFmtId="0" fontId="1" fillId="0" borderId="14" xfId="0" applyFont="1" applyBorder="1" applyProtection="1">
      <protection hidden="1"/>
    </xf>
    <xf numFmtId="0" fontId="1" fillId="0" borderId="23" xfId="0" applyFont="1" applyBorder="1" applyProtection="1">
      <protection hidden="1"/>
    </xf>
    <xf numFmtId="0" fontId="1" fillId="0" borderId="13" xfId="0" applyFont="1" applyBorder="1" applyProtection="1">
      <protection hidden="1"/>
    </xf>
    <xf numFmtId="49" fontId="3" fillId="13" borderId="36" xfId="0" applyNumberFormat="1" applyFont="1" applyFill="1" applyBorder="1" applyAlignment="1" applyProtection="1">
      <alignment horizontal="center" vertical="center"/>
      <protection hidden="1"/>
    </xf>
    <xf numFmtId="0" fontId="3" fillId="13" borderId="36" xfId="0" applyFont="1" applyFill="1" applyBorder="1" applyAlignment="1" applyProtection="1">
      <alignment horizontal="center" vertical="center" wrapText="1" readingOrder="2"/>
      <protection hidden="1"/>
    </xf>
    <xf numFmtId="49" fontId="2" fillId="3" borderId="36" xfId="0" applyNumberFormat="1" applyFont="1" applyFill="1" applyBorder="1" applyAlignment="1" applyProtection="1">
      <alignment horizontal="center" vertical="center" readingOrder="2"/>
      <protection hidden="1"/>
    </xf>
    <xf numFmtId="0" fontId="1" fillId="3" borderId="36" xfId="0" applyFont="1" applyFill="1" applyBorder="1" applyAlignment="1" applyProtection="1">
      <alignment horizontal="right" vertical="center" wrapText="1" readingOrder="2"/>
      <protection hidden="1"/>
    </xf>
    <xf numFmtId="0" fontId="1" fillId="16" borderId="36" xfId="0" applyFont="1" applyFill="1" applyBorder="1" applyAlignment="1" applyProtection="1">
      <alignment horizontal="center" vertical="center"/>
      <protection locked="0"/>
    </xf>
    <xf numFmtId="0" fontId="17" fillId="11" borderId="36" xfId="0" applyFont="1" applyFill="1" applyBorder="1" applyAlignment="1" applyProtection="1">
      <alignment horizontal="center" vertical="center" wrapText="1" readingOrder="2"/>
      <protection hidden="1"/>
    </xf>
    <xf numFmtId="0" fontId="29" fillId="16" borderId="30" xfId="0" applyFont="1" applyFill="1" applyBorder="1" applyAlignment="1">
      <alignment horizontal="center"/>
    </xf>
    <xf numFmtId="0" fontId="29" fillId="16" borderId="34" xfId="0" applyFont="1" applyFill="1" applyBorder="1" applyAlignment="1">
      <alignment horizontal="center"/>
    </xf>
    <xf numFmtId="9" fontId="17" fillId="11" borderId="37" xfId="0" applyNumberFormat="1" applyFont="1" applyFill="1" applyBorder="1" applyAlignment="1" applyProtection="1">
      <alignment horizontal="center" vertical="center" wrapText="1" readingOrder="2"/>
      <protection hidden="1"/>
    </xf>
    <xf numFmtId="0" fontId="0" fillId="0" borderId="44" xfId="0" applyBorder="1" applyAlignment="1" applyProtection="1">
      <alignment horizontal="center" vertical="center"/>
      <protection hidden="1"/>
    </xf>
    <xf numFmtId="1" fontId="0" fillId="0" borderId="29" xfId="0" applyNumberFormat="1" applyBorder="1" applyAlignment="1" applyProtection="1">
      <alignment horizontal="center" vertical="center"/>
      <protection hidden="1"/>
    </xf>
    <xf numFmtId="0" fontId="1" fillId="6" borderId="39" xfId="0" applyFont="1" applyFill="1" applyBorder="1" applyAlignment="1" applyProtection="1">
      <alignment horizontal="center" vertical="center" wrapText="1"/>
      <protection locked="0"/>
    </xf>
    <xf numFmtId="0" fontId="1" fillId="6" borderId="40" xfId="0" applyFont="1" applyFill="1" applyBorder="1" applyAlignment="1" applyProtection="1">
      <alignment horizontal="center" vertical="center" wrapText="1"/>
      <protection locked="0"/>
    </xf>
    <xf numFmtId="0" fontId="1" fillId="16" borderId="39" xfId="0" applyFont="1" applyFill="1" applyBorder="1" applyAlignment="1" applyProtection="1">
      <alignment horizontal="center" vertical="center" wrapText="1"/>
      <protection locked="0"/>
    </xf>
    <xf numFmtId="0" fontId="13" fillId="12" borderId="24" xfId="0" applyFont="1" applyFill="1" applyBorder="1" applyAlignment="1" applyProtection="1">
      <alignment vertical="center" wrapText="1" readingOrder="2"/>
      <protection hidden="1"/>
    </xf>
    <xf numFmtId="0" fontId="13" fillId="12" borderId="9" xfId="0" applyNumberFormat="1" applyFont="1" applyFill="1" applyBorder="1" applyAlignment="1" applyProtection="1">
      <alignment vertical="center" wrapText="1" readingOrder="2"/>
      <protection hidden="1"/>
    </xf>
    <xf numFmtId="0" fontId="13" fillId="12" borderId="38" xfId="0" applyNumberFormat="1" applyFont="1" applyFill="1" applyBorder="1" applyAlignment="1" applyProtection="1">
      <alignment vertical="center" wrapText="1" readingOrder="2"/>
      <protection hidden="1"/>
    </xf>
    <xf numFmtId="0" fontId="13" fillId="12" borderId="24" xfId="0" applyFont="1" applyFill="1" applyBorder="1" applyAlignment="1" applyProtection="1">
      <alignment horizontal="center" vertical="center" wrapText="1" readingOrder="2"/>
      <protection hidden="1"/>
    </xf>
    <xf numFmtId="0" fontId="13" fillId="12" borderId="25" xfId="0" applyFont="1" applyFill="1" applyBorder="1" applyAlignment="1" applyProtection="1">
      <alignment horizontal="center" vertical="center" wrapText="1" readingOrder="2"/>
      <protection hidden="1"/>
    </xf>
    <xf numFmtId="0" fontId="13" fillId="12" borderId="23" xfId="0" applyFont="1" applyFill="1" applyBorder="1" applyAlignment="1" applyProtection="1">
      <alignment horizontal="center" vertical="center" wrapText="1" readingOrder="2"/>
      <protection hidden="1"/>
    </xf>
    <xf numFmtId="0" fontId="13" fillId="12" borderId="0" xfId="0" applyFont="1" applyFill="1" applyBorder="1" applyAlignment="1" applyProtection="1">
      <alignment horizontal="center" vertical="center" wrapText="1" readingOrder="2"/>
      <protection hidden="1"/>
    </xf>
    <xf numFmtId="0" fontId="2" fillId="7" borderId="46" xfId="0" applyFont="1" applyFill="1" applyBorder="1" applyAlignment="1" applyProtection="1">
      <alignment horizontal="center" vertical="center" wrapText="1"/>
      <protection hidden="1"/>
    </xf>
    <xf numFmtId="0" fontId="25" fillId="7" borderId="36" xfId="2" applyFont="1" applyFill="1" applyBorder="1" applyAlignment="1" applyProtection="1">
      <alignment horizontal="center" vertical="center" wrapText="1"/>
      <protection locked="0"/>
    </xf>
    <xf numFmtId="0" fontId="30" fillId="0" borderId="20" xfId="0" applyFont="1" applyBorder="1" applyAlignment="1" applyProtection="1">
      <alignment horizontal="center" vertical="center" wrapText="1"/>
      <protection hidden="1"/>
    </xf>
    <xf numFmtId="0" fontId="15" fillId="11" borderId="54" xfId="0" applyFont="1" applyFill="1" applyBorder="1" applyAlignment="1" applyProtection="1">
      <alignment horizontal="center" vertical="top" wrapText="1" readingOrder="2"/>
      <protection hidden="1"/>
    </xf>
    <xf numFmtId="0" fontId="0" fillId="0" borderId="21" xfId="0" applyBorder="1" applyAlignment="1" applyProtection="1">
      <alignment horizontal="center" vertical="center" wrapText="1"/>
      <protection hidden="1"/>
    </xf>
    <xf numFmtId="0" fontId="12" fillId="11" borderId="33" xfId="0" applyFont="1" applyFill="1" applyBorder="1" applyAlignment="1">
      <alignment horizontal="center" vertical="center" wrapText="1"/>
    </xf>
    <xf numFmtId="9" fontId="12" fillId="11" borderId="29" xfId="0" applyNumberFormat="1" applyFont="1" applyFill="1" applyBorder="1" applyAlignment="1">
      <alignment horizontal="center" vertical="center"/>
    </xf>
    <xf numFmtId="0" fontId="11" fillId="11" borderId="56" xfId="0" applyFont="1" applyFill="1" applyBorder="1" applyAlignment="1">
      <alignment horizontal="center" vertical="center"/>
    </xf>
    <xf numFmtId="9" fontId="11" fillId="11" borderId="32" xfId="0" applyNumberFormat="1" applyFont="1" applyFill="1" applyBorder="1" applyAlignment="1">
      <alignment horizontal="center" vertical="center"/>
    </xf>
    <xf numFmtId="0" fontId="11" fillId="0" borderId="6" xfId="0" applyFont="1" applyBorder="1" applyAlignment="1">
      <alignment vertical="center"/>
    </xf>
    <xf numFmtId="0" fontId="28" fillId="0" borderId="7" xfId="0" applyFont="1" applyBorder="1" applyAlignment="1">
      <alignment horizontal="center" vertical="center"/>
    </xf>
    <xf numFmtId="1" fontId="11" fillId="0" borderId="29" xfId="0" applyNumberFormat="1" applyFont="1" applyBorder="1" applyAlignment="1" applyProtection="1">
      <alignment horizontal="center" vertical="center"/>
      <protection hidden="1"/>
    </xf>
    <xf numFmtId="1" fontId="11" fillId="0" borderId="45" xfId="0" applyNumberFormat="1" applyFont="1" applyBorder="1" applyAlignment="1" applyProtection="1">
      <alignment horizontal="center" vertical="center"/>
      <protection hidden="1"/>
    </xf>
    <xf numFmtId="0" fontId="0" fillId="0" borderId="0" xfId="0" applyAlignment="1">
      <alignment horizontal="center" wrapText="1"/>
    </xf>
    <xf numFmtId="0" fontId="32" fillId="0" borderId="0" xfId="0" applyFont="1"/>
    <xf numFmtId="0" fontId="33" fillId="12" borderId="47" xfId="0" applyFont="1" applyFill="1" applyBorder="1" applyAlignment="1" applyProtection="1">
      <alignment horizontal="center" vertical="center" wrapText="1"/>
      <protection hidden="1"/>
    </xf>
    <xf numFmtId="0" fontId="33" fillId="12" borderId="17" xfId="0" applyFont="1" applyFill="1" applyBorder="1" applyAlignment="1" applyProtection="1">
      <alignment horizontal="center" vertical="center" wrapText="1"/>
      <protection hidden="1"/>
    </xf>
    <xf numFmtId="0" fontId="33" fillId="12" borderId="19" xfId="0" applyFont="1" applyFill="1" applyBorder="1" applyAlignment="1" applyProtection="1">
      <alignment horizontal="center" vertical="center" wrapText="1"/>
      <protection hidden="1"/>
    </xf>
    <xf numFmtId="0" fontId="12" fillId="0" borderId="0" xfId="0" applyFont="1" applyAlignment="1">
      <alignment horizontal="right" vertical="center" wrapText="1" readingOrder="2"/>
    </xf>
    <xf numFmtId="0" fontId="33" fillId="11" borderId="31" xfId="0" applyFont="1" applyFill="1" applyBorder="1" applyAlignment="1">
      <alignment horizontal="center" vertical="center" wrapText="1"/>
    </xf>
    <xf numFmtId="9" fontId="34" fillId="3" borderId="39" xfId="1" applyFont="1" applyFill="1" applyBorder="1" applyAlignment="1" applyProtection="1">
      <alignment horizontal="center" vertical="center" wrapText="1" readingOrder="2"/>
      <protection hidden="1"/>
    </xf>
    <xf numFmtId="0" fontId="31" fillId="0" borderId="20" xfId="0" applyFont="1" applyBorder="1" applyAlignment="1">
      <alignment horizontal="center" vertical="center" wrapText="1"/>
    </xf>
    <xf numFmtId="0" fontId="35" fillId="0" borderId="37" xfId="0" applyFont="1" applyBorder="1" applyAlignment="1">
      <alignment horizontal="right" vertical="center" wrapText="1" readingOrder="2"/>
    </xf>
    <xf numFmtId="0" fontId="33" fillId="11" borderId="20" xfId="0" applyFont="1" applyFill="1" applyBorder="1" applyAlignment="1">
      <alignment horizontal="center" vertical="center" wrapText="1"/>
    </xf>
    <xf numFmtId="0" fontId="33" fillId="11" borderId="51" xfId="0" applyFont="1" applyFill="1" applyBorder="1" applyAlignment="1">
      <alignment horizontal="center" vertical="center" wrapText="1"/>
    </xf>
    <xf numFmtId="0" fontId="33" fillId="11" borderId="0" xfId="0" applyFont="1" applyFill="1" applyBorder="1" applyAlignment="1">
      <alignment horizontal="center" vertical="center" wrapText="1"/>
    </xf>
    <xf numFmtId="0" fontId="36" fillId="0" borderId="36" xfId="0" applyFont="1" applyBorder="1"/>
    <xf numFmtId="0" fontId="33" fillId="8" borderId="12" xfId="0" applyFont="1" applyFill="1" applyBorder="1" applyAlignment="1">
      <alignment horizontal="center"/>
    </xf>
    <xf numFmtId="0" fontId="33" fillId="8" borderId="45" xfId="0" applyFont="1" applyFill="1" applyBorder="1" applyAlignment="1"/>
    <xf numFmtId="0" fontId="0" fillId="0" borderId="55" xfId="0" applyBorder="1" applyAlignment="1">
      <alignment horizontal="center" wrapText="1"/>
    </xf>
    <xf numFmtId="0" fontId="0" fillId="0" borderId="47" xfId="0" applyBorder="1" applyAlignment="1">
      <alignment horizontal="center" wrapText="1"/>
    </xf>
    <xf numFmtId="0" fontId="11" fillId="0" borderId="43" xfId="0" applyFont="1" applyBorder="1" applyAlignment="1">
      <alignment horizontal="center" wrapText="1"/>
    </xf>
    <xf numFmtId="0" fontId="33" fillId="11" borderId="17" xfId="0" applyFont="1" applyFill="1" applyBorder="1" applyAlignment="1">
      <alignment horizontal="center" vertical="center" wrapText="1"/>
    </xf>
    <xf numFmtId="164" fontId="33" fillId="17" borderId="15" xfId="0" applyNumberFormat="1" applyFont="1" applyFill="1" applyBorder="1" applyAlignment="1">
      <alignment horizontal="center" vertical="center"/>
    </xf>
    <xf numFmtId="9" fontId="34" fillId="2" borderId="40" xfId="1" applyFont="1" applyFill="1" applyBorder="1" applyAlignment="1" applyProtection="1">
      <alignment horizontal="center" vertical="center" wrapText="1" readingOrder="2"/>
      <protection hidden="1"/>
    </xf>
    <xf numFmtId="0" fontId="14" fillId="11" borderId="7" xfId="0" applyFont="1" applyFill="1" applyBorder="1" applyAlignment="1" applyProtection="1">
      <alignment horizontal="center" vertical="center" wrapText="1" readingOrder="2"/>
      <protection hidden="1"/>
    </xf>
    <xf numFmtId="0" fontId="14" fillId="11" borderId="22" xfId="0" applyFont="1" applyFill="1" applyBorder="1" applyAlignment="1" applyProtection="1">
      <alignment horizontal="center" vertical="center" wrapText="1" readingOrder="2"/>
      <protection hidden="1"/>
    </xf>
    <xf numFmtId="0" fontId="8" fillId="7" borderId="36" xfId="0" applyFont="1" applyFill="1" applyBorder="1" applyAlignment="1" applyProtection="1">
      <alignment horizontal="center" vertical="center" wrapText="1"/>
      <protection hidden="1"/>
    </xf>
    <xf numFmtId="0" fontId="5" fillId="7" borderId="36" xfId="0" applyFont="1" applyFill="1" applyBorder="1" applyAlignment="1" applyProtection="1">
      <alignment horizontal="center" vertical="center" wrapText="1"/>
      <protection hidden="1"/>
    </xf>
    <xf numFmtId="0" fontId="2" fillId="7" borderId="53" xfId="0" applyFont="1" applyFill="1" applyBorder="1" applyAlignment="1" applyProtection="1">
      <alignment horizontal="center" vertical="center" wrapText="1"/>
      <protection hidden="1"/>
    </xf>
    <xf numFmtId="0" fontId="2" fillId="7" borderId="26" xfId="0" applyFont="1" applyFill="1" applyBorder="1" applyAlignment="1" applyProtection="1">
      <alignment horizontal="center" vertical="center" wrapText="1"/>
      <protection hidden="1"/>
    </xf>
    <xf numFmtId="0" fontId="2" fillId="7" borderId="28" xfId="0" applyFont="1" applyFill="1" applyBorder="1" applyAlignment="1" applyProtection="1">
      <alignment horizontal="center" vertical="center" wrapText="1"/>
      <protection hidden="1"/>
    </xf>
    <xf numFmtId="0" fontId="3" fillId="10" borderId="30" xfId="0" applyFont="1" applyFill="1" applyBorder="1" applyAlignment="1" applyProtection="1">
      <alignment horizontal="center" vertical="center" wrapText="1"/>
      <protection locked="0"/>
    </xf>
    <xf numFmtId="0" fontId="3" fillId="10" borderId="42"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0" fontId="3" fillId="13" borderId="36" xfId="0" applyFont="1" applyFill="1" applyBorder="1" applyAlignment="1" applyProtection="1">
      <alignment horizontal="center" vertical="center" wrapText="1"/>
      <protection hidden="1"/>
    </xf>
    <xf numFmtId="0" fontId="7" fillId="7" borderId="36" xfId="0" applyFont="1" applyFill="1" applyBorder="1" applyAlignment="1" applyProtection="1">
      <alignment horizontal="center" vertical="center" readingOrder="2"/>
      <protection hidden="1"/>
    </xf>
    <xf numFmtId="0" fontId="3" fillId="9" borderId="16" xfId="0" applyFont="1" applyFill="1" applyBorder="1" applyAlignment="1" applyProtection="1">
      <alignment horizontal="center" vertical="center" wrapText="1"/>
      <protection hidden="1"/>
    </xf>
    <xf numFmtId="0" fontId="3" fillId="9" borderId="43" xfId="0" applyFont="1" applyFill="1" applyBorder="1" applyAlignment="1" applyProtection="1">
      <alignment horizontal="center" vertical="center" wrapText="1"/>
      <protection hidden="1"/>
    </xf>
    <xf numFmtId="0" fontId="3" fillId="9" borderId="41" xfId="0" applyFont="1" applyFill="1" applyBorder="1" applyAlignment="1" applyProtection="1">
      <alignment horizontal="center" vertical="center" wrapText="1"/>
      <protection hidden="1"/>
    </xf>
    <xf numFmtId="0" fontId="20" fillId="0" borderId="5" xfId="0" applyFont="1" applyBorder="1" applyAlignment="1" applyProtection="1">
      <alignment horizontal="center" vertical="center"/>
      <protection hidden="1"/>
    </xf>
    <xf numFmtId="1" fontId="18" fillId="14" borderId="12" xfId="0" applyNumberFormat="1" applyFont="1" applyFill="1" applyBorder="1" applyAlignment="1" applyProtection="1">
      <alignment horizontal="center" vertical="center" wrapText="1" readingOrder="2"/>
      <protection hidden="1"/>
    </xf>
    <xf numFmtId="1" fontId="18" fillId="14" borderId="44" xfId="0" applyNumberFormat="1" applyFont="1" applyFill="1" applyBorder="1" applyAlignment="1" applyProtection="1">
      <alignment horizontal="center" vertical="center" wrapText="1" readingOrder="2"/>
      <protection hidden="1"/>
    </xf>
    <xf numFmtId="1" fontId="18" fillId="14" borderId="45" xfId="0" applyNumberFormat="1" applyFont="1" applyFill="1" applyBorder="1" applyAlignment="1" applyProtection="1">
      <alignment horizontal="center" vertical="center" wrapText="1" readingOrder="2"/>
      <protection hidden="1"/>
    </xf>
    <xf numFmtId="9" fontId="11" fillId="3" borderId="48" xfId="0" applyNumberFormat="1" applyFont="1" applyFill="1" applyBorder="1" applyAlignment="1">
      <alignment horizontal="center" vertical="center"/>
    </xf>
    <xf numFmtId="9" fontId="11" fillId="3" borderId="6" xfId="0" applyNumberFormat="1" applyFont="1" applyFill="1" applyBorder="1" applyAlignment="1">
      <alignment horizontal="center" vertical="center"/>
    </xf>
    <xf numFmtId="9" fontId="14" fillId="12" borderId="14" xfId="1" applyFont="1" applyFill="1" applyBorder="1" applyAlignment="1" applyProtection="1">
      <alignment horizontal="center" vertical="center" wrapText="1" readingOrder="2"/>
      <protection hidden="1"/>
    </xf>
    <xf numFmtId="9" fontId="14" fillId="12" borderId="48" xfId="1" applyFont="1" applyFill="1" applyBorder="1" applyAlignment="1" applyProtection="1">
      <alignment horizontal="center" vertical="center" wrapText="1" readingOrder="2"/>
      <protection hidden="1"/>
    </xf>
    <xf numFmtId="0" fontId="14" fillId="11" borderId="3" xfId="0" applyFont="1" applyFill="1" applyBorder="1" applyAlignment="1" applyProtection="1">
      <alignment horizontal="center" vertical="center" wrapText="1" readingOrder="2"/>
      <protection hidden="1"/>
    </xf>
    <xf numFmtId="0" fontId="14" fillId="11" borderId="2" xfId="0" applyFont="1" applyFill="1" applyBorder="1" applyAlignment="1" applyProtection="1">
      <alignment horizontal="center" vertical="center" wrapText="1" readingOrder="2"/>
      <protection hidden="1"/>
    </xf>
    <xf numFmtId="0" fontId="14" fillId="11" borderId="1" xfId="0" applyFont="1" applyFill="1" applyBorder="1" applyAlignment="1" applyProtection="1">
      <alignment horizontal="center" vertical="center" wrapText="1" readingOrder="2"/>
      <protection hidden="1"/>
    </xf>
    <xf numFmtId="0" fontId="13" fillId="12" borderId="24" xfId="0" applyFont="1" applyFill="1" applyBorder="1" applyAlignment="1" applyProtection="1">
      <alignment horizontal="center" vertical="center" wrapText="1" readingOrder="2"/>
      <protection hidden="1"/>
    </xf>
    <xf numFmtId="0" fontId="13" fillId="12" borderId="8" xfId="0" applyFont="1" applyFill="1" applyBorder="1" applyAlignment="1" applyProtection="1">
      <alignment horizontal="center" vertical="center" wrapText="1" readingOrder="2"/>
      <protection hidden="1"/>
    </xf>
    <xf numFmtId="0" fontId="13" fillId="12" borderId="11" xfId="0" applyFont="1" applyFill="1" applyBorder="1" applyAlignment="1" applyProtection="1">
      <alignment horizontal="center" vertical="center" wrapText="1" readingOrder="2"/>
      <protection hidden="1"/>
    </xf>
    <xf numFmtId="0" fontId="13" fillId="12" borderId="23" xfId="0" applyFont="1" applyFill="1" applyBorder="1" applyAlignment="1" applyProtection="1">
      <alignment horizontal="center" vertical="center" wrapText="1" readingOrder="2"/>
      <protection hidden="1"/>
    </xf>
    <xf numFmtId="0" fontId="13" fillId="12" borderId="0" xfId="0" applyFont="1" applyFill="1" applyBorder="1" applyAlignment="1" applyProtection="1">
      <alignment horizontal="center" vertical="center" wrapText="1" readingOrder="2"/>
      <protection hidden="1"/>
    </xf>
    <xf numFmtId="0" fontId="13" fillId="12" borderId="8" xfId="0" applyNumberFormat="1" applyFont="1" applyFill="1" applyBorder="1" applyAlignment="1" applyProtection="1">
      <alignment horizontal="center" vertical="center" wrapText="1" readingOrder="2"/>
      <protection hidden="1"/>
    </xf>
    <xf numFmtId="0" fontId="13" fillId="12" borderId="27" xfId="0" applyNumberFormat="1" applyFont="1" applyFill="1" applyBorder="1" applyAlignment="1" applyProtection="1">
      <alignment horizontal="center" vertical="center" wrapText="1" readingOrder="2"/>
      <protection hidden="1"/>
    </xf>
    <xf numFmtId="0" fontId="13" fillId="12" borderId="18" xfId="0" applyNumberFormat="1" applyFont="1" applyFill="1" applyBorder="1" applyAlignment="1" applyProtection="1">
      <alignment horizontal="center" vertical="center" wrapText="1" readingOrder="2"/>
      <protection hidden="1"/>
    </xf>
    <xf numFmtId="0" fontId="13" fillId="12" borderId="14" xfId="0" applyFont="1" applyFill="1" applyBorder="1" applyAlignment="1" applyProtection="1">
      <alignment horizontal="center" vertical="center" wrapText="1" readingOrder="2"/>
      <protection hidden="1"/>
    </xf>
    <xf numFmtId="0" fontId="13" fillId="12" borderId="13" xfId="0" applyFont="1" applyFill="1" applyBorder="1" applyAlignment="1" applyProtection="1">
      <alignment horizontal="center" vertical="center" wrapText="1" readingOrder="2"/>
      <protection hidden="1"/>
    </xf>
    <xf numFmtId="0" fontId="15" fillId="11" borderId="14" xfId="0" applyFont="1" applyFill="1" applyBorder="1" applyAlignment="1" applyProtection="1">
      <alignment horizontal="center" vertical="center" wrapText="1" readingOrder="2"/>
      <protection hidden="1"/>
    </xf>
    <xf numFmtId="0" fontId="15" fillId="11" borderId="48" xfId="0" applyFont="1" applyFill="1" applyBorder="1" applyAlignment="1" applyProtection="1">
      <alignment horizontal="center" vertical="center" wrapText="1" readingOrder="2"/>
      <protection hidden="1"/>
    </xf>
    <xf numFmtId="9" fontId="11" fillId="3" borderId="14" xfId="0" applyNumberFormat="1" applyFont="1" applyFill="1" applyBorder="1" applyAlignment="1">
      <alignment horizontal="center" vertical="center"/>
    </xf>
    <xf numFmtId="0" fontId="28" fillId="0" borderId="44" xfId="0" applyFont="1" applyBorder="1" applyAlignment="1" applyProtection="1">
      <alignment horizontal="center"/>
      <protection hidden="1"/>
    </xf>
    <xf numFmtId="0" fontId="0" fillId="0" borderId="44" xfId="0" applyBorder="1" applyAlignment="1" applyProtection="1">
      <alignment horizontal="center"/>
      <protection hidden="1"/>
    </xf>
    <xf numFmtId="1" fontId="11" fillId="0" borderId="52" xfId="0" applyNumberFormat="1" applyFont="1" applyBorder="1" applyAlignment="1" applyProtection="1">
      <alignment horizontal="center" vertical="center"/>
      <protection hidden="1"/>
    </xf>
    <xf numFmtId="1" fontId="11" fillId="0" borderId="19" xfId="0" applyNumberFormat="1" applyFont="1" applyBorder="1" applyAlignment="1" applyProtection="1">
      <alignment horizontal="center" vertical="center"/>
      <protection hidden="1"/>
    </xf>
    <xf numFmtId="9" fontId="16" fillId="3" borderId="13" xfId="1" applyFont="1" applyFill="1" applyBorder="1" applyAlignment="1" applyProtection="1">
      <alignment horizontal="center" vertical="center" wrapText="1" readingOrder="2"/>
      <protection hidden="1"/>
    </xf>
    <xf numFmtId="9" fontId="16" fillId="3" borderId="49" xfId="1" applyFont="1" applyFill="1" applyBorder="1" applyAlignment="1" applyProtection="1">
      <alignment horizontal="center" vertical="center" wrapText="1" readingOrder="2"/>
      <protection hidden="1"/>
    </xf>
    <xf numFmtId="0" fontId="14" fillId="11" borderId="7" xfId="0" applyFont="1" applyFill="1" applyBorder="1" applyAlignment="1" applyProtection="1">
      <alignment horizontal="center" vertical="center" wrapText="1" readingOrder="2"/>
      <protection hidden="1"/>
    </xf>
    <xf numFmtId="0" fontId="14" fillId="11" borderId="22" xfId="0" applyFont="1" applyFill="1" applyBorder="1" applyAlignment="1" applyProtection="1">
      <alignment horizontal="center" vertical="center" wrapText="1" readingOrder="2"/>
      <protection hidden="1"/>
    </xf>
    <xf numFmtId="0" fontId="14" fillId="11" borderId="6" xfId="0" applyFont="1" applyFill="1" applyBorder="1" applyAlignment="1" applyProtection="1">
      <alignment horizontal="center" vertical="center" wrapText="1" readingOrder="2"/>
      <protection hidden="1"/>
    </xf>
    <xf numFmtId="0" fontId="18" fillId="14" borderId="12" xfId="0" applyFont="1" applyFill="1" applyBorder="1" applyAlignment="1" applyProtection="1">
      <alignment horizontal="center" vertical="center" wrapText="1" readingOrder="2"/>
      <protection hidden="1"/>
    </xf>
    <xf numFmtId="0" fontId="18" fillId="14" borderId="44" xfId="0" applyFont="1" applyFill="1" applyBorder="1" applyAlignment="1" applyProtection="1">
      <alignment horizontal="center" vertical="center" wrapText="1" readingOrder="2"/>
      <protection hidden="1"/>
    </xf>
    <xf numFmtId="9" fontId="18" fillId="14" borderId="22" xfId="0" applyNumberFormat="1" applyFont="1" applyFill="1" applyBorder="1" applyAlignment="1" applyProtection="1">
      <alignment horizontal="center" vertical="center" wrapText="1" readingOrder="2"/>
      <protection hidden="1"/>
    </xf>
    <xf numFmtId="0" fontId="18" fillId="14" borderId="22" xfId="0" applyFont="1" applyFill="1" applyBorder="1" applyAlignment="1" applyProtection="1">
      <alignment horizontal="center" vertical="center" wrapText="1" readingOrder="2"/>
      <protection hidden="1"/>
    </xf>
    <xf numFmtId="0" fontId="19" fillId="15" borderId="7" xfId="0" applyFont="1" applyFill="1" applyBorder="1" applyAlignment="1" applyProtection="1">
      <alignment horizontal="center" vertical="center" wrapText="1" readingOrder="2"/>
      <protection hidden="1"/>
    </xf>
    <xf numFmtId="0" fontId="19" fillId="15" borderId="22" xfId="0" applyFont="1" applyFill="1" applyBorder="1" applyAlignment="1" applyProtection="1">
      <alignment horizontal="center" vertical="center" wrapText="1" readingOrder="2"/>
      <protection hidden="1"/>
    </xf>
    <xf numFmtId="9" fontId="38" fillId="15" borderId="22" xfId="0" applyNumberFormat="1" applyFont="1" applyFill="1" applyBorder="1" applyAlignment="1" applyProtection="1">
      <alignment horizontal="center" vertical="center" wrapText="1" readingOrder="2"/>
      <protection hidden="1"/>
    </xf>
    <xf numFmtId="0" fontId="38" fillId="15" borderId="22" xfId="0" applyFont="1" applyFill="1" applyBorder="1" applyAlignment="1" applyProtection="1">
      <alignment horizontal="center" vertical="center" wrapText="1" readingOrder="2"/>
      <protection hidden="1"/>
    </xf>
    <xf numFmtId="0" fontId="28" fillId="0" borderId="44" xfId="0" applyFont="1" applyBorder="1" applyAlignment="1">
      <alignment horizontal="center" vertical="center"/>
    </xf>
    <xf numFmtId="0" fontId="27" fillId="16" borderId="27" xfId="0" applyFont="1" applyFill="1" applyBorder="1" applyAlignment="1">
      <alignment horizontal="center"/>
    </xf>
    <xf numFmtId="0" fontId="27" fillId="16" borderId="35" xfId="0" applyFont="1" applyFill="1" applyBorder="1" applyAlignment="1">
      <alignment horizontal="center"/>
    </xf>
    <xf numFmtId="0" fontId="33" fillId="17" borderId="7" xfId="0" applyFont="1" applyFill="1" applyBorder="1" applyAlignment="1" applyProtection="1">
      <alignment horizontal="center" vertical="center" wrapText="1" readingOrder="2"/>
      <protection hidden="1"/>
    </xf>
    <xf numFmtId="0" fontId="33" fillId="17" borderId="6" xfId="0" applyFont="1" applyFill="1" applyBorder="1" applyAlignment="1" applyProtection="1">
      <alignment horizontal="center" vertical="center" wrapText="1" readingOrder="2"/>
      <protection hidden="1"/>
    </xf>
    <xf numFmtId="0" fontId="33" fillId="17" borderId="7" xfId="0" applyFont="1" applyFill="1" applyBorder="1" applyAlignment="1">
      <alignment horizontal="center" vertical="center" wrapText="1"/>
    </xf>
    <xf numFmtId="0" fontId="33" fillId="17" borderId="6" xfId="0" applyFont="1" applyFill="1" applyBorder="1" applyAlignment="1">
      <alignment horizontal="center" vertical="center" wrapText="1"/>
    </xf>
    <xf numFmtId="0" fontId="33" fillId="17" borderId="22" xfId="0" applyFont="1" applyFill="1" applyBorder="1" applyAlignment="1" applyProtection="1">
      <alignment horizontal="center" vertical="center" wrapText="1" readingOrder="2"/>
      <protection hidden="1"/>
    </xf>
    <xf numFmtId="0" fontId="37" fillId="4" borderId="7" xfId="0" applyFont="1" applyFill="1" applyBorder="1" applyAlignment="1">
      <alignment horizontal="center" vertical="center" wrapText="1"/>
    </xf>
    <xf numFmtId="0" fontId="37" fillId="4" borderId="22" xfId="0" applyFont="1" applyFill="1" applyBorder="1" applyAlignment="1">
      <alignment horizontal="center" vertical="center" wrapText="1"/>
    </xf>
    <xf numFmtId="0" fontId="37" fillId="4" borderId="6" xfId="0" applyFont="1" applyFill="1" applyBorder="1" applyAlignment="1">
      <alignment horizontal="center" vertical="center" wrapText="1"/>
    </xf>
    <xf numFmtId="0" fontId="33" fillId="17" borderId="14" xfId="0" applyFont="1" applyFill="1" applyBorder="1" applyAlignment="1">
      <alignment horizontal="center" vertical="center" wrapText="1"/>
    </xf>
    <xf numFmtId="0" fontId="33" fillId="17" borderId="23" xfId="0" applyFont="1" applyFill="1" applyBorder="1" applyAlignment="1">
      <alignment horizontal="center" vertical="center" wrapText="1"/>
    </xf>
    <xf numFmtId="0" fontId="33" fillId="11" borderId="20" xfId="0" applyFont="1" applyFill="1" applyBorder="1" applyAlignment="1">
      <alignment horizontal="center" vertical="center" wrapText="1"/>
    </xf>
    <xf numFmtId="0" fontId="33" fillId="11" borderId="39" xfId="0" applyFont="1" applyFill="1" applyBorder="1" applyAlignment="1">
      <alignment horizontal="center" vertical="center" wrapText="1"/>
    </xf>
    <xf numFmtId="0" fontId="31" fillId="5" borderId="20" xfId="0" applyFont="1" applyFill="1" applyBorder="1" applyAlignment="1">
      <alignment horizontal="center"/>
    </xf>
    <xf numFmtId="0" fontId="31" fillId="5" borderId="37" xfId="0" applyFont="1" applyFill="1" applyBorder="1" applyAlignment="1">
      <alignment horizontal="center"/>
    </xf>
    <xf numFmtId="0" fontId="36" fillId="0" borderId="36" xfId="0" applyFont="1" applyBorder="1" applyAlignment="1">
      <alignment horizontal="center"/>
    </xf>
    <xf numFmtId="0" fontId="39" fillId="18" borderId="58" xfId="0" applyFont="1" applyFill="1" applyBorder="1" applyAlignment="1">
      <alignment vertical="center"/>
    </xf>
    <xf numFmtId="0" fontId="40" fillId="19" borderId="55" xfId="0" applyFont="1" applyFill="1" applyBorder="1" applyAlignment="1">
      <alignment horizontal="right" vertical="top" wrapText="1"/>
    </xf>
    <xf numFmtId="0" fontId="40" fillId="19" borderId="55" xfId="0" applyFont="1" applyFill="1" applyBorder="1" applyAlignment="1">
      <alignment horizontal="center" vertical="center"/>
    </xf>
    <xf numFmtId="0" fontId="40" fillId="18" borderId="55" xfId="0" applyFont="1" applyFill="1" applyBorder="1" applyAlignment="1">
      <alignment horizontal="right" vertical="top" wrapText="1"/>
    </xf>
    <xf numFmtId="0" fontId="40" fillId="18" borderId="55" xfId="0" applyFont="1" applyFill="1" applyBorder="1" applyAlignment="1">
      <alignment horizontal="center" vertical="center"/>
    </xf>
    <xf numFmtId="0" fontId="40" fillId="21" borderId="39" xfId="0" applyFont="1" applyFill="1" applyBorder="1" applyAlignment="1">
      <alignment horizontal="center" vertical="center" wrapText="1"/>
    </xf>
    <xf numFmtId="0" fontId="39" fillId="18" borderId="58" xfId="0" applyFont="1" applyFill="1" applyBorder="1" applyAlignment="1">
      <alignment horizontal="center" vertical="center" wrapText="1"/>
    </xf>
    <xf numFmtId="0" fontId="11" fillId="15" borderId="60" xfId="0" applyFont="1" applyFill="1" applyBorder="1" applyAlignment="1">
      <alignment horizontal="center"/>
    </xf>
    <xf numFmtId="0" fontId="11" fillId="15" borderId="61" xfId="0" applyFont="1" applyFill="1" applyBorder="1" applyAlignment="1">
      <alignment horizontal="center"/>
    </xf>
    <xf numFmtId="0" fontId="11" fillId="15" borderId="62" xfId="0" applyFont="1" applyFill="1" applyBorder="1" applyAlignment="1">
      <alignment horizontal="center"/>
    </xf>
    <xf numFmtId="0" fontId="39" fillId="18" borderId="63" xfId="0" applyFont="1" applyFill="1" applyBorder="1" applyAlignment="1">
      <alignment horizontal="center" vertical="center" wrapText="1"/>
    </xf>
    <xf numFmtId="0" fontId="39" fillId="18" borderId="64" xfId="0" applyFont="1" applyFill="1" applyBorder="1" applyAlignment="1">
      <alignment horizontal="center" vertical="center" wrapText="1"/>
    </xf>
    <xf numFmtId="0" fontId="40" fillId="19" borderId="11" xfId="0" applyFont="1" applyFill="1" applyBorder="1" applyAlignment="1">
      <alignment horizontal="center" vertical="center"/>
    </xf>
    <xf numFmtId="0" fontId="40" fillId="19" borderId="52" xfId="0" applyFont="1" applyFill="1" applyBorder="1" applyAlignment="1">
      <alignment horizontal="center" vertical="center"/>
    </xf>
    <xf numFmtId="0" fontId="40" fillId="18" borderId="11" xfId="0" applyFont="1" applyFill="1" applyBorder="1" applyAlignment="1">
      <alignment horizontal="center" vertical="center"/>
    </xf>
    <xf numFmtId="0" fontId="40" fillId="18" borderId="52" xfId="0" applyFont="1" applyFill="1" applyBorder="1" applyAlignment="1">
      <alignment horizontal="center" vertical="center"/>
    </xf>
    <xf numFmtId="0" fontId="41" fillId="21" borderId="9" xfId="0" applyFont="1" applyFill="1" applyBorder="1" applyAlignment="1">
      <alignment horizontal="center" vertical="center"/>
    </xf>
    <xf numFmtId="0" fontId="40" fillId="19" borderId="55" xfId="0" applyFont="1" applyFill="1" applyBorder="1" applyAlignment="1">
      <alignment horizontal="center" vertical="top" wrapText="1"/>
    </xf>
    <xf numFmtId="0" fontId="40" fillId="18" borderId="55" xfId="0" applyFont="1" applyFill="1" applyBorder="1" applyAlignment="1">
      <alignment horizontal="center" vertical="top" wrapText="1"/>
    </xf>
    <xf numFmtId="0" fontId="39" fillId="18" borderId="59" xfId="0" applyFont="1" applyFill="1" applyBorder="1" applyAlignment="1">
      <alignment horizontal="center" vertical="center" wrapText="1"/>
    </xf>
    <xf numFmtId="0" fontId="41" fillId="20" borderId="65" xfId="0" applyNumberFormat="1" applyFont="1" applyFill="1" applyBorder="1" applyAlignment="1">
      <alignment horizontal="center" vertical="center"/>
    </xf>
    <xf numFmtId="0" fontId="41" fillId="21" borderId="36" xfId="0" applyFont="1" applyFill="1" applyBorder="1" applyAlignment="1">
      <alignment horizontal="center" vertical="center"/>
    </xf>
    <xf numFmtId="0" fontId="6" fillId="5" borderId="48" xfId="0" applyFont="1" applyFill="1" applyBorder="1" applyAlignment="1" applyProtection="1">
      <alignment horizontal="center" vertical="center" wrapText="1" readingOrder="2"/>
      <protection hidden="1"/>
    </xf>
    <xf numFmtId="0" fontId="6" fillId="5" borderId="0" xfId="0" applyFont="1" applyFill="1" applyBorder="1" applyAlignment="1" applyProtection="1">
      <alignment horizontal="right" vertical="center" wrapText="1" readingOrder="2"/>
      <protection hidden="1"/>
    </xf>
    <xf numFmtId="0" fontId="1" fillId="16" borderId="0" xfId="0" applyFont="1" applyFill="1" applyBorder="1" applyAlignment="1" applyProtection="1">
      <alignment horizontal="center" vertical="center" wrapText="1"/>
      <protection locked="0"/>
    </xf>
    <xf numFmtId="0" fontId="1" fillId="16" borderId="49" xfId="0" applyFont="1" applyFill="1" applyBorder="1" applyAlignment="1" applyProtection="1">
      <alignment horizontal="center" vertical="center" wrapText="1"/>
      <protection locked="0"/>
    </xf>
    <xf numFmtId="0" fontId="1" fillId="16" borderId="53" xfId="0" applyFont="1" applyFill="1" applyBorder="1" applyAlignment="1" applyProtection="1">
      <alignment horizontal="center" vertical="center" wrapText="1"/>
      <protection locked="0"/>
    </xf>
    <xf numFmtId="0" fontId="1" fillId="16" borderId="55" xfId="0" applyFont="1" applyFill="1" applyBorder="1" applyAlignment="1" applyProtection="1">
      <alignment horizontal="center" vertical="center" wrapText="1"/>
      <protection locked="0"/>
    </xf>
    <xf numFmtId="0" fontId="1" fillId="16" borderId="52" xfId="0" applyFont="1" applyFill="1" applyBorder="1" applyAlignment="1" applyProtection="1">
      <alignment horizontal="center" vertical="center" wrapText="1"/>
      <protection locked="0"/>
    </xf>
    <xf numFmtId="9" fontId="15" fillId="3" borderId="57" xfId="1" applyFont="1" applyFill="1" applyBorder="1" applyAlignment="1" applyProtection="1">
      <alignment horizontal="center" vertical="center" wrapText="1" readingOrder="2"/>
      <protection hidden="1"/>
    </xf>
    <xf numFmtId="9" fontId="11" fillId="3" borderId="7" xfId="0" applyNumberFormat="1" applyFont="1" applyFill="1" applyBorder="1" applyAlignment="1">
      <alignment horizontal="center" vertical="center"/>
    </xf>
    <xf numFmtId="0" fontId="14" fillId="11" borderId="5" xfId="0" applyFont="1" applyFill="1" applyBorder="1" applyAlignment="1" applyProtection="1">
      <alignment horizontal="center" vertical="center" wrapText="1" readingOrder="2"/>
      <protection hidden="1"/>
    </xf>
    <xf numFmtId="9" fontId="11" fillId="3" borderId="22" xfId="0" applyNumberFormat="1" applyFont="1" applyFill="1" applyBorder="1" applyAlignment="1">
      <alignment horizontal="center" vertical="center"/>
    </xf>
    <xf numFmtId="0" fontId="14" fillId="11" borderId="13" xfId="0" applyFont="1" applyFill="1" applyBorder="1" applyAlignment="1" applyProtection="1">
      <alignment horizontal="center" vertical="center" wrapText="1" readingOrder="2"/>
      <protection hidden="1"/>
    </xf>
    <xf numFmtId="0" fontId="14" fillId="11" borderId="45" xfId="0" applyFont="1" applyFill="1" applyBorder="1" applyAlignment="1" applyProtection="1">
      <alignment horizontal="center" vertical="center" wrapText="1" readingOrder="2"/>
      <protection hidden="1"/>
    </xf>
    <xf numFmtId="0" fontId="15" fillId="11" borderId="36" xfId="0" applyFont="1" applyFill="1" applyBorder="1" applyAlignment="1" applyProtection="1">
      <alignment horizontal="center" vertical="center" wrapText="1" readingOrder="2"/>
      <protection hidden="1"/>
    </xf>
  </cellXfs>
  <cellStyles count="3">
    <cellStyle name="Normal" xfId="0" builtinId="0"/>
    <cellStyle name="Percent" xfId="1" builtinId="5"/>
    <cellStyle name="היפר-קישור" xfId="2" builtinId="8"/>
  </cellStyles>
  <dxfs count="180">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6" tint="0.39994506668294322"/>
        </patternFill>
      </fill>
    </dxf>
    <dxf>
      <fill>
        <patternFill>
          <bgColor theme="5" tint="0.3999450666829432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6" tint="0.39994506668294322"/>
        </patternFill>
      </fill>
    </dxf>
    <dxf>
      <fill>
        <patternFill>
          <bgColor theme="5" tint="0.3999450666829432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6" tint="0.39994506668294322"/>
        </patternFill>
      </fill>
    </dxf>
    <dxf>
      <fill>
        <patternFill>
          <bgColor theme="5" tint="0.3999450666829432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s>
  <tableStyles count="0" defaultTableStyle="TableStyleMedium2" defaultPivotStyle="PivotStyleLight16"/>
  <colors>
    <mruColors>
      <color rgb="FFFFFF66"/>
      <color rgb="FFFFFF99"/>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dimension ref="A1:I47"/>
  <sheetViews>
    <sheetView showGridLines="0" rightToLeft="1" view="pageBreakPreview" topLeftCell="A22" zoomScale="90" zoomScaleNormal="100" zoomScaleSheetLayoutView="90" workbookViewId="0">
      <selection activeCell="C34" sqref="C34"/>
    </sheetView>
  </sheetViews>
  <sheetFormatPr defaultColWidth="9" defaultRowHeight="15" x14ac:dyDescent="0.25"/>
  <cols>
    <col min="1" max="1" width="1.125" style="13" customWidth="1"/>
    <col min="2" max="2" width="10" style="13" customWidth="1"/>
    <col min="3" max="3" width="80.625" style="13" customWidth="1"/>
    <col min="4" max="4" width="21.25" style="17" customWidth="1"/>
    <col min="5" max="5" width="20" style="17" customWidth="1"/>
    <col min="6" max="6" width="18.625" style="17" customWidth="1"/>
    <col min="7" max="7" width="15.5" style="17" customWidth="1"/>
    <col min="8" max="8" width="20.125" style="17" customWidth="1"/>
    <col min="9" max="9" width="1" style="13" customWidth="1"/>
    <col min="10" max="10" width="4" style="13" customWidth="1"/>
    <col min="11" max="16384" width="9" style="13"/>
  </cols>
  <sheetData>
    <row r="1" spans="2:9" ht="6" customHeight="1" x14ac:dyDescent="0.25">
      <c r="B1" s="17"/>
      <c r="C1" s="17"/>
    </row>
    <row r="2" spans="2:9" s="14" customFormat="1" ht="19.5" customHeight="1" x14ac:dyDescent="0.25">
      <c r="B2" s="121" t="s">
        <v>34</v>
      </c>
      <c r="C2" s="119" t="s">
        <v>5</v>
      </c>
      <c r="D2" s="128">
        <v>1</v>
      </c>
      <c r="E2" s="128">
        <v>2</v>
      </c>
      <c r="F2" s="128">
        <v>3</v>
      </c>
      <c r="G2" s="128">
        <v>4</v>
      </c>
      <c r="H2" s="128">
        <v>5</v>
      </c>
    </row>
    <row r="3" spans="2:9" ht="15" customHeight="1" x14ac:dyDescent="0.25">
      <c r="B3" s="122"/>
      <c r="C3" s="120"/>
      <c r="D3" s="128"/>
      <c r="E3" s="128"/>
      <c r="F3" s="128"/>
      <c r="G3" s="128"/>
      <c r="H3" s="128"/>
    </row>
    <row r="4" spans="2:9" ht="42.75" customHeight="1" x14ac:dyDescent="0.25">
      <c r="B4" s="122"/>
      <c r="C4" s="35" t="s">
        <v>29</v>
      </c>
      <c r="D4" s="36"/>
      <c r="E4" s="36"/>
      <c r="F4" s="37"/>
      <c r="G4" s="37"/>
      <c r="H4" s="37"/>
    </row>
    <row r="5" spans="2:9" ht="19.5" customHeight="1" x14ac:dyDescent="0.25">
      <c r="B5" s="122"/>
      <c r="C5" s="35" t="s">
        <v>18</v>
      </c>
      <c r="D5" s="38"/>
      <c r="E5" s="38"/>
      <c r="F5" s="38"/>
      <c r="G5" s="38"/>
      <c r="H5" s="38"/>
    </row>
    <row r="6" spans="2:9" ht="19.5" customHeight="1" x14ac:dyDescent="0.25">
      <c r="B6" s="122"/>
      <c r="C6" s="35" t="s">
        <v>19</v>
      </c>
      <c r="D6" s="38"/>
      <c r="E6" s="38"/>
      <c r="F6" s="38"/>
      <c r="G6" s="38"/>
      <c r="H6" s="38"/>
    </row>
    <row r="7" spans="2:9" ht="18.75" x14ac:dyDescent="0.25">
      <c r="B7" s="122"/>
      <c r="C7" s="35" t="s">
        <v>33</v>
      </c>
      <c r="D7" s="39"/>
      <c r="E7" s="40"/>
      <c r="F7" s="39"/>
      <c r="G7" s="39"/>
      <c r="H7" s="41"/>
    </row>
    <row r="8" spans="2:9" ht="19.5" thickBot="1" x14ac:dyDescent="0.3">
      <c r="B8" s="123"/>
      <c r="C8" s="45" t="s">
        <v>47</v>
      </c>
      <c r="D8" s="83"/>
      <c r="E8" s="83"/>
      <c r="F8" s="83"/>
      <c r="G8" s="83"/>
      <c r="H8" s="83"/>
    </row>
    <row r="9" spans="2:9" ht="19.5" thickBot="1" x14ac:dyDescent="0.3">
      <c r="B9" s="82"/>
      <c r="C9" s="45" t="s">
        <v>48</v>
      </c>
      <c r="D9" s="83"/>
      <c r="E9" s="83"/>
      <c r="F9" s="83"/>
      <c r="G9" s="83"/>
      <c r="H9" s="83"/>
    </row>
    <row r="10" spans="2:9" s="16" customFormat="1" ht="21" customHeight="1" thickBot="1" x14ac:dyDescent="0.3">
      <c r="B10" s="46" t="s">
        <v>94</v>
      </c>
      <c r="C10" s="47" t="s">
        <v>7</v>
      </c>
      <c r="D10" s="129"/>
      <c r="E10" s="129"/>
      <c r="F10" s="129"/>
      <c r="G10" s="130"/>
      <c r="H10" s="131"/>
      <c r="I10" s="15"/>
    </row>
    <row r="11" spans="2:9" s="16" customFormat="1" ht="15.75" x14ac:dyDescent="0.25">
      <c r="B11" s="48" t="s">
        <v>95</v>
      </c>
      <c r="C11" s="42" t="s">
        <v>35</v>
      </c>
      <c r="D11" s="43"/>
      <c r="E11" s="43"/>
      <c r="F11" s="43"/>
      <c r="G11" s="72"/>
      <c r="H11" s="49"/>
    </row>
    <row r="12" spans="2:9" s="16" customFormat="1" ht="47.25" x14ac:dyDescent="0.25">
      <c r="B12" s="48" t="s">
        <v>96</v>
      </c>
      <c r="C12" s="42" t="s">
        <v>8</v>
      </c>
      <c r="D12" s="43"/>
      <c r="E12" s="43"/>
      <c r="F12" s="43"/>
      <c r="G12" s="72"/>
      <c r="H12" s="49"/>
    </row>
    <row r="13" spans="2:9" s="16" customFormat="1" ht="63" x14ac:dyDescent="0.25">
      <c r="B13" s="48" t="s">
        <v>97</v>
      </c>
      <c r="C13" s="42" t="s">
        <v>9</v>
      </c>
      <c r="D13" s="43"/>
      <c r="E13" s="43"/>
      <c r="F13" s="43"/>
      <c r="G13" s="72"/>
      <c r="H13" s="49"/>
    </row>
    <row r="14" spans="2:9" s="16" customFormat="1" ht="15.75" x14ac:dyDescent="0.25">
      <c r="B14" s="48" t="s">
        <v>98</v>
      </c>
      <c r="C14" s="42" t="s">
        <v>21</v>
      </c>
      <c r="D14" s="43"/>
      <c r="E14" s="43"/>
      <c r="F14" s="43"/>
      <c r="G14" s="72"/>
      <c r="H14" s="49"/>
    </row>
    <row r="15" spans="2:9" s="16" customFormat="1" ht="31.5" x14ac:dyDescent="0.25">
      <c r="B15" s="48" t="s">
        <v>99</v>
      </c>
      <c r="C15" s="42" t="s">
        <v>36</v>
      </c>
      <c r="D15" s="43"/>
      <c r="E15" s="43"/>
      <c r="F15" s="43"/>
      <c r="G15" s="72"/>
      <c r="H15" s="49"/>
    </row>
    <row r="16" spans="2:9" s="16" customFormat="1" ht="56.25" customHeight="1" x14ac:dyDescent="0.25">
      <c r="B16" s="48" t="s">
        <v>100</v>
      </c>
      <c r="C16" s="42" t="s">
        <v>49</v>
      </c>
      <c r="D16" s="43"/>
      <c r="E16" s="43"/>
      <c r="F16" s="43"/>
      <c r="G16" s="72"/>
      <c r="H16" s="49"/>
    </row>
    <row r="17" spans="1:8" s="16" customFormat="1" ht="16.5" thickBot="1" x14ac:dyDescent="0.3">
      <c r="B17" s="48" t="s">
        <v>101</v>
      </c>
      <c r="C17" s="50" t="s">
        <v>50</v>
      </c>
      <c r="D17" s="51"/>
      <c r="E17" s="51"/>
      <c r="F17" s="51"/>
      <c r="G17" s="73"/>
      <c r="H17" s="52"/>
    </row>
    <row r="18" spans="1:8" s="16" customFormat="1" ht="21" customHeight="1" x14ac:dyDescent="0.25">
      <c r="B18" s="53" t="s">
        <v>102</v>
      </c>
      <c r="C18" s="54" t="s">
        <v>79</v>
      </c>
      <c r="D18" s="124"/>
      <c r="E18" s="124"/>
      <c r="F18" s="124"/>
      <c r="G18" s="125"/>
      <c r="H18" s="126"/>
    </row>
    <row r="19" spans="1:8" s="16" customFormat="1" ht="50.25" customHeight="1" x14ac:dyDescent="0.25">
      <c r="B19" s="55" t="s">
        <v>103</v>
      </c>
      <c r="C19" s="33" t="s">
        <v>108</v>
      </c>
      <c r="D19" s="44"/>
      <c r="E19" s="44"/>
      <c r="F19" s="44"/>
      <c r="G19" s="74"/>
      <c r="H19" s="56"/>
    </row>
    <row r="20" spans="1:8" s="16" customFormat="1" ht="31.5" x14ac:dyDescent="0.25">
      <c r="B20" s="55" t="s">
        <v>104</v>
      </c>
      <c r="C20" s="33" t="s">
        <v>51</v>
      </c>
      <c r="D20" s="44"/>
      <c r="E20" s="44"/>
      <c r="F20" s="44"/>
      <c r="G20" s="74"/>
      <c r="H20" s="56"/>
    </row>
    <row r="21" spans="1:8" s="16" customFormat="1" ht="15.75" x14ac:dyDescent="0.25">
      <c r="B21" s="55" t="s">
        <v>105</v>
      </c>
      <c r="C21" s="33" t="s">
        <v>52</v>
      </c>
      <c r="D21" s="44"/>
      <c r="E21" s="44"/>
      <c r="F21" s="44"/>
      <c r="G21" s="74"/>
      <c r="H21" s="56"/>
    </row>
    <row r="22" spans="1:8" s="16" customFormat="1" ht="32.25" thickBot="1" x14ac:dyDescent="0.3">
      <c r="B22" s="55" t="s">
        <v>106</v>
      </c>
      <c r="C22" s="57" t="s">
        <v>107</v>
      </c>
      <c r="D22" s="217"/>
      <c r="E22" s="217"/>
      <c r="F22" s="217"/>
      <c r="G22" s="218"/>
      <c r="H22" s="219"/>
    </row>
    <row r="23" spans="1:8" s="16" customFormat="1" ht="94.5" x14ac:dyDescent="0.25">
      <c r="B23" s="55" t="s">
        <v>109</v>
      </c>
      <c r="C23" s="33" t="s">
        <v>110</v>
      </c>
      <c r="D23" s="44"/>
      <c r="E23" s="44"/>
      <c r="F23" s="44"/>
      <c r="G23" s="44"/>
      <c r="H23" s="44"/>
    </row>
    <row r="24" spans="1:8" s="16" customFormat="1" ht="16.5" thickBot="1" x14ac:dyDescent="0.3">
      <c r="B24" s="213"/>
      <c r="C24" s="214"/>
      <c r="D24" s="215"/>
      <c r="E24" s="215"/>
      <c r="F24" s="215"/>
      <c r="G24" s="215"/>
      <c r="H24" s="216"/>
    </row>
    <row r="25" spans="1:8" ht="21" customHeight="1" x14ac:dyDescent="0.25">
      <c r="A25" s="16"/>
      <c r="B25" s="58"/>
      <c r="C25" s="59"/>
      <c r="D25" s="59"/>
      <c r="E25" s="59"/>
      <c r="F25" s="59"/>
      <c r="G25" s="59"/>
      <c r="H25" s="60"/>
    </row>
    <row r="26" spans="1:8" s="18" customFormat="1" ht="21" customHeight="1" x14ac:dyDescent="0.25">
      <c r="B26" s="61" t="s">
        <v>111</v>
      </c>
      <c r="C26" s="62" t="s">
        <v>6</v>
      </c>
      <c r="D26" s="127"/>
      <c r="E26" s="127"/>
      <c r="F26" s="127"/>
      <c r="G26" s="127"/>
      <c r="H26" s="127"/>
    </row>
    <row r="27" spans="1:8" s="18" customFormat="1" ht="15.75" x14ac:dyDescent="0.25">
      <c r="B27" s="63" t="s">
        <v>20</v>
      </c>
      <c r="C27" s="64" t="s">
        <v>37</v>
      </c>
      <c r="D27" s="44"/>
      <c r="E27" s="44"/>
      <c r="F27" s="44"/>
      <c r="G27" s="44"/>
      <c r="H27" s="44"/>
    </row>
    <row r="28" spans="1:8" s="18" customFormat="1" ht="45" x14ac:dyDescent="0.25">
      <c r="B28" s="63" t="s">
        <v>22</v>
      </c>
      <c r="C28" s="64" t="s">
        <v>125</v>
      </c>
      <c r="D28" s="44"/>
      <c r="E28" s="44"/>
      <c r="F28" s="44"/>
      <c r="G28" s="44"/>
      <c r="H28" s="44"/>
    </row>
    <row r="29" spans="1:8" s="18" customFormat="1" ht="15.75" x14ac:dyDescent="0.25">
      <c r="B29" s="63" t="s">
        <v>112</v>
      </c>
      <c r="C29" s="64" t="s">
        <v>53</v>
      </c>
      <c r="D29" s="44"/>
      <c r="E29" s="44"/>
      <c r="F29" s="44"/>
      <c r="G29" s="44"/>
      <c r="H29" s="44"/>
    </row>
    <row r="30" spans="1:8" s="18" customFormat="1" ht="30" x14ac:dyDescent="0.25">
      <c r="B30" s="63" t="s">
        <v>113</v>
      </c>
      <c r="C30" s="64" t="s">
        <v>126</v>
      </c>
      <c r="D30" s="44"/>
      <c r="E30" s="44"/>
      <c r="F30" s="44"/>
      <c r="G30" s="44"/>
      <c r="H30" s="44"/>
    </row>
    <row r="31" spans="1:8" s="18" customFormat="1" ht="41.25" customHeight="1" x14ac:dyDescent="0.25">
      <c r="B31" s="63" t="s">
        <v>114</v>
      </c>
      <c r="C31" s="64" t="s">
        <v>127</v>
      </c>
      <c r="D31" s="44"/>
      <c r="E31" s="44"/>
      <c r="F31" s="44"/>
      <c r="G31" s="44"/>
      <c r="H31" s="44"/>
    </row>
    <row r="32" spans="1:8" s="18" customFormat="1" ht="45" x14ac:dyDescent="0.25">
      <c r="B32" s="63" t="s">
        <v>115</v>
      </c>
      <c r="C32" s="64" t="s">
        <v>128</v>
      </c>
      <c r="D32" s="44"/>
      <c r="E32" s="44"/>
      <c r="F32" s="44"/>
      <c r="G32" s="44"/>
      <c r="H32" s="44"/>
    </row>
    <row r="33" spans="2:8" s="18" customFormat="1" ht="45" x14ac:dyDescent="0.25">
      <c r="B33" s="63" t="s">
        <v>116</v>
      </c>
      <c r="C33" s="64" t="s">
        <v>130</v>
      </c>
      <c r="D33" s="44"/>
      <c r="E33" s="44"/>
      <c r="F33" s="44"/>
      <c r="G33" s="44"/>
      <c r="H33" s="44"/>
    </row>
    <row r="34" spans="2:8" s="18" customFormat="1" ht="15.75" x14ac:dyDescent="0.25">
      <c r="B34" s="63" t="s">
        <v>117</v>
      </c>
      <c r="C34" s="64" t="s">
        <v>38</v>
      </c>
      <c r="D34" s="44"/>
      <c r="E34" s="44"/>
      <c r="F34" s="44"/>
      <c r="G34" s="44"/>
      <c r="H34" s="44"/>
    </row>
    <row r="35" spans="2:8" s="18" customFormat="1" ht="15.75" x14ac:dyDescent="0.25">
      <c r="B35" s="63" t="s">
        <v>118</v>
      </c>
      <c r="C35" s="64" t="s">
        <v>54</v>
      </c>
      <c r="D35" s="44"/>
      <c r="E35" s="44"/>
      <c r="F35" s="44"/>
      <c r="G35" s="44"/>
      <c r="H35" s="44"/>
    </row>
    <row r="36" spans="2:8" s="18" customFormat="1" ht="15.75" x14ac:dyDescent="0.25">
      <c r="B36" s="63" t="s">
        <v>119</v>
      </c>
      <c r="C36" s="64" t="s">
        <v>55</v>
      </c>
      <c r="D36" s="44"/>
      <c r="E36" s="44"/>
      <c r="F36" s="44"/>
      <c r="G36" s="44"/>
      <c r="H36" s="44"/>
    </row>
    <row r="37" spans="2:8" s="18" customFormat="1" ht="15.75" x14ac:dyDescent="0.25">
      <c r="B37" s="63" t="s">
        <v>120</v>
      </c>
      <c r="C37" s="64" t="s">
        <v>56</v>
      </c>
      <c r="D37" s="44"/>
      <c r="E37" s="44"/>
      <c r="F37" s="44"/>
      <c r="G37" s="44"/>
      <c r="H37" s="44"/>
    </row>
    <row r="38" spans="2:8" s="18" customFormat="1" ht="15.75" x14ac:dyDescent="0.25">
      <c r="B38" s="63" t="s">
        <v>121</v>
      </c>
      <c r="C38" s="64" t="s">
        <v>57</v>
      </c>
      <c r="D38" s="44"/>
      <c r="E38" s="44"/>
      <c r="F38" s="44"/>
      <c r="G38" s="44"/>
      <c r="H38" s="44"/>
    </row>
    <row r="39" spans="2:8" s="18" customFormat="1" ht="15.75" x14ac:dyDescent="0.25">
      <c r="B39" s="63" t="s">
        <v>122</v>
      </c>
      <c r="C39" s="64" t="s">
        <v>23</v>
      </c>
      <c r="D39" s="44"/>
      <c r="E39" s="44"/>
      <c r="F39" s="44"/>
      <c r="G39" s="44"/>
      <c r="H39" s="65"/>
    </row>
    <row r="40" spans="2:8" s="18" customFormat="1" ht="36.75" customHeight="1" x14ac:dyDescent="0.25">
      <c r="B40" s="63" t="s">
        <v>123</v>
      </c>
      <c r="C40" s="64" t="s">
        <v>24</v>
      </c>
      <c r="D40" s="44"/>
      <c r="E40" s="44"/>
      <c r="F40" s="44"/>
      <c r="G40" s="44"/>
      <c r="H40" s="65"/>
    </row>
    <row r="41" spans="2:8" s="18" customFormat="1" ht="21" customHeight="1" x14ac:dyDescent="0.25">
      <c r="B41" s="63" t="s">
        <v>124</v>
      </c>
      <c r="C41" s="64" t="s">
        <v>39</v>
      </c>
      <c r="D41" s="44"/>
      <c r="E41" s="44"/>
      <c r="F41" s="44"/>
      <c r="G41" s="44"/>
      <c r="H41" s="65"/>
    </row>
    <row r="42" spans="2:8" s="18" customFormat="1" ht="45" x14ac:dyDescent="0.25">
      <c r="B42" s="63" t="s">
        <v>129</v>
      </c>
      <c r="C42" s="64" t="s">
        <v>40</v>
      </c>
      <c r="D42" s="44"/>
      <c r="E42" s="44"/>
      <c r="F42" s="44"/>
      <c r="G42" s="44"/>
      <c r="H42" s="65"/>
    </row>
    <row r="43" spans="2:8" ht="14.25" hidden="1" customHeight="1" x14ac:dyDescent="0.25">
      <c r="B43" s="19" t="s">
        <v>3</v>
      </c>
    </row>
    <row r="44" spans="2:8" ht="14.25" hidden="1" customHeight="1" x14ac:dyDescent="0.25">
      <c r="B44" s="19" t="s">
        <v>2</v>
      </c>
    </row>
    <row r="45" spans="2:8" ht="14.25" hidden="1" customHeight="1" x14ac:dyDescent="0.25">
      <c r="B45" s="19" t="s">
        <v>1</v>
      </c>
    </row>
    <row r="46" spans="2:8" ht="14.25" hidden="1" customHeight="1" x14ac:dyDescent="0.25">
      <c r="B46" s="19" t="s">
        <v>0</v>
      </c>
    </row>
    <row r="47" spans="2:8" ht="15.75" hidden="1" thickBot="1" x14ac:dyDescent="0.3">
      <c r="B47" s="20"/>
    </row>
  </sheetData>
  <mergeCells count="10">
    <mergeCell ref="C2:C3"/>
    <mergeCell ref="B2:B8"/>
    <mergeCell ref="D18:H18"/>
    <mergeCell ref="D26:H26"/>
    <mergeCell ref="G2:G3"/>
    <mergeCell ref="D2:D3"/>
    <mergeCell ref="E2:E3"/>
    <mergeCell ref="F2:F3"/>
    <mergeCell ref="D10:H10"/>
    <mergeCell ref="H2:H3"/>
  </mergeCells>
  <conditionalFormatting sqref="D10:D14 E11:H14 D15:H15 D26 D27:H42 D20:H25">
    <cfRule type="containsText" dxfId="133" priority="147" operator="containsText" text="ל.ר.">
      <formula>NOT(ISERROR(SEARCH("ל.ר.",D10)))</formula>
    </cfRule>
    <cfRule type="containsText" dxfId="132" priority="192" operator="containsText" text="$">
      <formula>NOT(ISERROR(SEARCH("$",D10)))</formula>
    </cfRule>
    <cfRule type="containsText" dxfId="131" priority="193" operator="containsText" text="X">
      <formula>NOT(ISERROR(SEARCH("X",D10)))</formula>
    </cfRule>
    <cfRule type="containsText" dxfId="130" priority="194" operator="containsText" text="V">
      <formula>NOT(ISERROR(SEARCH("V",D10)))</formula>
    </cfRule>
  </conditionalFormatting>
  <conditionalFormatting sqref="D20:H24">
    <cfRule type="notContainsBlanks" dxfId="129" priority="195">
      <formula>LEN(TRIM(D20))&gt;0</formula>
    </cfRule>
  </conditionalFormatting>
  <conditionalFormatting sqref="D16:H17">
    <cfRule type="containsText" dxfId="128" priority="56" operator="containsText" text="ל.ר.">
      <formula>NOT(ISERROR(SEARCH("ל.ר.",D16)))</formula>
    </cfRule>
    <cfRule type="containsText" dxfId="127" priority="57" operator="containsText" text="$">
      <formula>NOT(ISERROR(SEARCH("$",D16)))</formula>
    </cfRule>
    <cfRule type="containsText" dxfId="126" priority="58" operator="containsText" text="X">
      <formula>NOT(ISERROR(SEARCH("X",D16)))</formula>
    </cfRule>
    <cfRule type="containsText" dxfId="125" priority="59" operator="containsText" text="V">
      <formula>NOT(ISERROR(SEARCH("V",D16)))</formula>
    </cfRule>
  </conditionalFormatting>
  <conditionalFormatting sqref="E19:H19">
    <cfRule type="containsText" dxfId="124" priority="51" operator="containsText" text="ל.ר.">
      <formula>NOT(ISERROR(SEARCH("ל.ר.",E19)))</formula>
    </cfRule>
    <cfRule type="containsText" dxfId="123" priority="52" operator="containsText" text="$">
      <formula>NOT(ISERROR(SEARCH("$",E19)))</formula>
    </cfRule>
    <cfRule type="containsText" dxfId="122" priority="53" operator="containsText" text="X">
      <formula>NOT(ISERROR(SEARCH("X",E19)))</formula>
    </cfRule>
    <cfRule type="containsText" dxfId="121" priority="54" operator="containsText" text="V">
      <formula>NOT(ISERROR(SEARCH("V",E19)))</formula>
    </cfRule>
  </conditionalFormatting>
  <conditionalFormatting sqref="E19:H19">
    <cfRule type="notContainsBlanks" dxfId="120" priority="55">
      <formula>LEN(TRIM(E19))&gt;0</formula>
    </cfRule>
  </conditionalFormatting>
  <conditionalFormatting sqref="D19">
    <cfRule type="containsText" dxfId="119" priority="46" operator="containsText" text="ל.ר.">
      <formula>NOT(ISERROR(SEARCH("ל.ר.",D19)))</formula>
    </cfRule>
    <cfRule type="containsText" dxfId="118" priority="47" operator="containsText" text="$">
      <formula>NOT(ISERROR(SEARCH("$",D19)))</formula>
    </cfRule>
    <cfRule type="containsText" dxfId="117" priority="48" operator="containsText" text="X">
      <formula>NOT(ISERROR(SEARCH("X",D19)))</formula>
    </cfRule>
    <cfRule type="containsText" dxfId="116" priority="49" operator="containsText" text="V">
      <formula>NOT(ISERROR(SEARCH("V",D19)))</formula>
    </cfRule>
  </conditionalFormatting>
  <conditionalFormatting sqref="D19">
    <cfRule type="notContainsBlanks" dxfId="115" priority="50">
      <formula>LEN(TRIM(D19))&gt;0</formula>
    </cfRule>
  </conditionalFormatting>
  <conditionalFormatting sqref="D18">
    <cfRule type="containsText" dxfId="114" priority="11" operator="containsText" text="ל.ר.">
      <formula>NOT(ISERROR(SEARCH("ל.ר.",D18)))</formula>
    </cfRule>
    <cfRule type="containsText" dxfId="113" priority="12" operator="containsText" text="$">
      <formula>NOT(ISERROR(SEARCH("$",D18)))</formula>
    </cfRule>
    <cfRule type="containsText" dxfId="112" priority="13" operator="containsText" text="X">
      <formula>NOT(ISERROR(SEARCH("X",D18)))</formula>
    </cfRule>
    <cfRule type="containsText" dxfId="111" priority="14" operator="containsText" text="V">
      <formula>NOT(ISERROR(SEARCH("V",D18)))</formula>
    </cfRule>
  </conditionalFormatting>
  <conditionalFormatting sqref="D18">
    <cfRule type="notContainsBlanks" dxfId="110" priority="15">
      <formula>LEN(TRIM(D18))&gt;0</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Y18"/>
  <sheetViews>
    <sheetView rightToLeft="1" workbookViewId="0">
      <selection activeCell="J25" sqref="J25"/>
    </sheetView>
  </sheetViews>
  <sheetFormatPr defaultRowHeight="14.25" x14ac:dyDescent="0.2"/>
  <cols>
    <col min="25" max="25" width="10.25" customWidth="1"/>
  </cols>
  <sheetData>
    <row r="3" spans="2:25" ht="15" thickBot="1" x14ac:dyDescent="0.25"/>
    <row r="4" spans="2:25" ht="15" x14ac:dyDescent="0.25">
      <c r="D4" s="198" t="s">
        <v>82</v>
      </c>
      <c r="E4" s="199"/>
      <c r="F4" s="200"/>
      <c r="G4" s="198" t="s">
        <v>81</v>
      </c>
      <c r="H4" s="199"/>
      <c r="I4" s="200"/>
      <c r="J4" s="198" t="s">
        <v>83</v>
      </c>
      <c r="K4" s="199"/>
      <c r="L4" s="200"/>
      <c r="M4" s="198" t="s">
        <v>84</v>
      </c>
      <c r="N4" s="199"/>
      <c r="O4" s="200"/>
      <c r="P4" s="198" t="s">
        <v>85</v>
      </c>
      <c r="Q4" s="199"/>
      <c r="R4" s="200"/>
      <c r="S4" s="198" t="s">
        <v>86</v>
      </c>
      <c r="T4" s="199"/>
      <c r="U4" s="200"/>
      <c r="V4" s="198" t="s">
        <v>87</v>
      </c>
      <c r="W4" s="199"/>
      <c r="X4" s="200"/>
    </row>
    <row r="5" spans="2:25" ht="24" x14ac:dyDescent="0.2">
      <c r="B5" s="191" t="s">
        <v>91</v>
      </c>
      <c r="C5" s="191" t="s">
        <v>80</v>
      </c>
      <c r="D5" s="201" t="s">
        <v>88</v>
      </c>
      <c r="E5" s="197" t="s">
        <v>89</v>
      </c>
      <c r="F5" s="202" t="s">
        <v>90</v>
      </c>
      <c r="G5" s="201" t="s">
        <v>88</v>
      </c>
      <c r="H5" s="197" t="s">
        <v>89</v>
      </c>
      <c r="I5" s="202" t="s">
        <v>90</v>
      </c>
      <c r="J5" s="201" t="s">
        <v>88</v>
      </c>
      <c r="K5" s="197" t="s">
        <v>89</v>
      </c>
      <c r="L5" s="202" t="s">
        <v>90</v>
      </c>
      <c r="M5" s="201" t="s">
        <v>88</v>
      </c>
      <c r="N5" s="197" t="s">
        <v>89</v>
      </c>
      <c r="O5" s="202" t="s">
        <v>90</v>
      </c>
      <c r="P5" s="201" t="s">
        <v>88</v>
      </c>
      <c r="Q5" s="197" t="s">
        <v>89</v>
      </c>
      <c r="R5" s="202" t="s">
        <v>90</v>
      </c>
      <c r="S5" s="201" t="s">
        <v>88</v>
      </c>
      <c r="T5" s="197" t="s">
        <v>89</v>
      </c>
      <c r="U5" s="202" t="s">
        <v>90</v>
      </c>
      <c r="V5" s="201" t="s">
        <v>88</v>
      </c>
      <c r="W5" s="197" t="s">
        <v>89</v>
      </c>
      <c r="X5" s="202" t="s">
        <v>90</v>
      </c>
      <c r="Y5" s="210" t="s">
        <v>92</v>
      </c>
    </row>
    <row r="6" spans="2:25" x14ac:dyDescent="0.2">
      <c r="B6" s="208">
        <v>1</v>
      </c>
      <c r="C6" s="192"/>
      <c r="D6" s="203"/>
      <c r="E6" s="193"/>
      <c r="F6" s="204"/>
      <c r="G6" s="203"/>
      <c r="H6" s="193"/>
      <c r="I6" s="204"/>
      <c r="J6" s="203"/>
      <c r="K6" s="193"/>
      <c r="L6" s="204"/>
      <c r="M6" s="203"/>
      <c r="N6" s="193"/>
      <c r="O6" s="204"/>
      <c r="P6" s="203"/>
      <c r="Q6" s="193"/>
      <c r="R6" s="204"/>
      <c r="S6" s="203"/>
      <c r="T6" s="193"/>
      <c r="U6" s="204"/>
      <c r="V6" s="203"/>
      <c r="W6" s="193"/>
      <c r="X6" s="193"/>
      <c r="Y6" s="212">
        <f>COUNTIF(D6:X6,"V")</f>
        <v>0</v>
      </c>
    </row>
    <row r="7" spans="2:25" x14ac:dyDescent="0.2">
      <c r="B7" s="209">
        <v>2</v>
      </c>
      <c r="C7" s="194"/>
      <c r="D7" s="205"/>
      <c r="E7" s="195"/>
      <c r="F7" s="206"/>
      <c r="G7" s="205"/>
      <c r="H7" s="195"/>
      <c r="I7" s="206"/>
      <c r="J7" s="205"/>
      <c r="K7" s="195"/>
      <c r="L7" s="206"/>
      <c r="M7" s="205"/>
      <c r="N7" s="195"/>
      <c r="O7" s="206"/>
      <c r="P7" s="205"/>
      <c r="Q7" s="195"/>
      <c r="R7" s="206"/>
      <c r="S7" s="205"/>
      <c r="T7" s="195"/>
      <c r="U7" s="206"/>
      <c r="V7" s="205"/>
      <c r="W7" s="195"/>
      <c r="X7" s="195"/>
      <c r="Y7" s="212">
        <f t="shared" ref="Y7:Y17" si="0">COUNTIF(D7:X7,"V")</f>
        <v>0</v>
      </c>
    </row>
    <row r="8" spans="2:25" x14ac:dyDescent="0.2">
      <c r="B8" s="208">
        <v>3</v>
      </c>
      <c r="C8" s="192"/>
      <c r="D8" s="203"/>
      <c r="E8" s="193"/>
      <c r="F8" s="204"/>
      <c r="G8" s="203"/>
      <c r="H8" s="193"/>
      <c r="I8" s="204"/>
      <c r="J8" s="203"/>
      <c r="K8" s="193"/>
      <c r="L8" s="204"/>
      <c r="M8" s="203"/>
      <c r="N8" s="193"/>
      <c r="O8" s="204"/>
      <c r="P8" s="203"/>
      <c r="Q8" s="193"/>
      <c r="R8" s="204"/>
      <c r="S8" s="203"/>
      <c r="T8" s="193"/>
      <c r="U8" s="204"/>
      <c r="V8" s="203"/>
      <c r="W8" s="193"/>
      <c r="X8" s="193"/>
      <c r="Y8" s="212">
        <f t="shared" si="0"/>
        <v>0</v>
      </c>
    </row>
    <row r="9" spans="2:25" x14ac:dyDescent="0.2">
      <c r="B9" s="208">
        <v>4</v>
      </c>
      <c r="C9" s="194"/>
      <c r="D9" s="205"/>
      <c r="E9" s="195"/>
      <c r="F9" s="206"/>
      <c r="G9" s="205"/>
      <c r="H9" s="195"/>
      <c r="I9" s="206"/>
      <c r="J9" s="205"/>
      <c r="K9" s="195"/>
      <c r="L9" s="206"/>
      <c r="M9" s="205"/>
      <c r="N9" s="195"/>
      <c r="O9" s="206"/>
      <c r="P9" s="205"/>
      <c r="Q9" s="195"/>
      <c r="R9" s="206"/>
      <c r="S9" s="205"/>
      <c r="T9" s="195"/>
      <c r="U9" s="206"/>
      <c r="V9" s="205"/>
      <c r="W9" s="195"/>
      <c r="X9" s="195"/>
      <c r="Y9" s="212">
        <f t="shared" si="0"/>
        <v>0</v>
      </c>
    </row>
    <row r="10" spans="2:25" x14ac:dyDescent="0.2">
      <c r="B10" s="209">
        <v>5</v>
      </c>
      <c r="C10" s="192"/>
      <c r="D10" s="203"/>
      <c r="E10" s="193"/>
      <c r="F10" s="204"/>
      <c r="G10" s="203"/>
      <c r="H10" s="193"/>
      <c r="I10" s="204"/>
      <c r="J10" s="203"/>
      <c r="K10" s="193"/>
      <c r="L10" s="204"/>
      <c r="M10" s="203"/>
      <c r="N10" s="193"/>
      <c r="O10" s="204"/>
      <c r="P10" s="203"/>
      <c r="Q10" s="193"/>
      <c r="R10" s="204"/>
      <c r="S10" s="203"/>
      <c r="T10" s="193"/>
      <c r="U10" s="204"/>
      <c r="V10" s="203"/>
      <c r="W10" s="193"/>
      <c r="X10" s="193"/>
      <c r="Y10" s="212">
        <f t="shared" si="0"/>
        <v>0</v>
      </c>
    </row>
    <row r="11" spans="2:25" x14ac:dyDescent="0.2">
      <c r="B11" s="208">
        <v>6</v>
      </c>
      <c r="C11" s="194"/>
      <c r="D11" s="205"/>
      <c r="E11" s="195"/>
      <c r="F11" s="206"/>
      <c r="G11" s="205"/>
      <c r="H11" s="195"/>
      <c r="I11" s="206"/>
      <c r="J11" s="205"/>
      <c r="K11" s="195"/>
      <c r="L11" s="206"/>
      <c r="M11" s="205"/>
      <c r="N11" s="195"/>
      <c r="O11" s="206"/>
      <c r="P11" s="205"/>
      <c r="Q11" s="195"/>
      <c r="R11" s="206"/>
      <c r="S11" s="205"/>
      <c r="T11" s="195"/>
      <c r="U11" s="206"/>
      <c r="V11" s="205"/>
      <c r="W11" s="195"/>
      <c r="X11" s="195"/>
      <c r="Y11" s="212">
        <f t="shared" si="0"/>
        <v>0</v>
      </c>
    </row>
    <row r="12" spans="2:25" x14ac:dyDescent="0.2">
      <c r="B12" s="208">
        <v>7</v>
      </c>
      <c r="C12" s="192"/>
      <c r="D12" s="203"/>
      <c r="E12" s="193"/>
      <c r="F12" s="204"/>
      <c r="G12" s="203"/>
      <c r="H12" s="193"/>
      <c r="I12" s="204"/>
      <c r="J12" s="203"/>
      <c r="K12" s="193"/>
      <c r="L12" s="204"/>
      <c r="M12" s="203"/>
      <c r="N12" s="193"/>
      <c r="O12" s="204"/>
      <c r="P12" s="203"/>
      <c r="Q12" s="193"/>
      <c r="R12" s="204"/>
      <c r="S12" s="203"/>
      <c r="T12" s="193"/>
      <c r="U12" s="204"/>
      <c r="V12" s="203"/>
      <c r="W12" s="193"/>
      <c r="X12" s="193"/>
      <c r="Y12" s="212">
        <f t="shared" si="0"/>
        <v>0</v>
      </c>
    </row>
    <row r="13" spans="2:25" x14ac:dyDescent="0.2">
      <c r="B13" s="209">
        <v>8</v>
      </c>
      <c r="C13" s="194"/>
      <c r="D13" s="205"/>
      <c r="E13" s="195"/>
      <c r="F13" s="206"/>
      <c r="G13" s="205"/>
      <c r="H13" s="195"/>
      <c r="I13" s="206"/>
      <c r="J13" s="205"/>
      <c r="K13" s="195"/>
      <c r="L13" s="206"/>
      <c r="M13" s="205"/>
      <c r="N13" s="195"/>
      <c r="O13" s="206"/>
      <c r="P13" s="205"/>
      <c r="Q13" s="195"/>
      <c r="R13" s="206"/>
      <c r="S13" s="205"/>
      <c r="T13" s="195"/>
      <c r="U13" s="206"/>
      <c r="V13" s="205"/>
      <c r="W13" s="195"/>
      <c r="X13" s="195"/>
      <c r="Y13" s="212">
        <f t="shared" si="0"/>
        <v>0</v>
      </c>
    </row>
    <row r="14" spans="2:25" x14ac:dyDescent="0.2">
      <c r="B14" s="208">
        <v>9</v>
      </c>
      <c r="C14" s="192"/>
      <c r="D14" s="203"/>
      <c r="E14" s="193"/>
      <c r="F14" s="204"/>
      <c r="G14" s="203"/>
      <c r="H14" s="193"/>
      <c r="I14" s="204"/>
      <c r="J14" s="203"/>
      <c r="K14" s="193"/>
      <c r="L14" s="204"/>
      <c r="M14" s="203"/>
      <c r="N14" s="193"/>
      <c r="O14" s="204"/>
      <c r="P14" s="203"/>
      <c r="Q14" s="193"/>
      <c r="R14" s="204"/>
      <c r="S14" s="203"/>
      <c r="T14" s="193"/>
      <c r="U14" s="204"/>
      <c r="V14" s="203"/>
      <c r="W14" s="193"/>
      <c r="X14" s="193"/>
      <c r="Y14" s="212">
        <f t="shared" si="0"/>
        <v>0</v>
      </c>
    </row>
    <row r="15" spans="2:25" x14ac:dyDescent="0.2">
      <c r="B15" s="208">
        <v>10</v>
      </c>
      <c r="C15" s="194"/>
      <c r="D15" s="205"/>
      <c r="E15" s="195"/>
      <c r="F15" s="206"/>
      <c r="G15" s="205"/>
      <c r="H15" s="195"/>
      <c r="I15" s="206"/>
      <c r="J15" s="205"/>
      <c r="K15" s="195"/>
      <c r="L15" s="206"/>
      <c r="M15" s="205"/>
      <c r="N15" s="195"/>
      <c r="O15" s="206"/>
      <c r="P15" s="205"/>
      <c r="Q15" s="195"/>
      <c r="R15" s="206"/>
      <c r="S15" s="205"/>
      <c r="T15" s="195"/>
      <c r="U15" s="206"/>
      <c r="V15" s="205"/>
      <c r="W15" s="195"/>
      <c r="X15" s="195"/>
      <c r="Y15" s="212">
        <f t="shared" si="0"/>
        <v>0</v>
      </c>
    </row>
    <row r="16" spans="2:25" x14ac:dyDescent="0.2">
      <c r="B16" s="209">
        <v>11</v>
      </c>
      <c r="C16" s="192"/>
      <c r="D16" s="203"/>
      <c r="E16" s="193"/>
      <c r="F16" s="204"/>
      <c r="G16" s="203"/>
      <c r="H16" s="193"/>
      <c r="I16" s="204"/>
      <c r="J16" s="203"/>
      <c r="K16" s="193"/>
      <c r="L16" s="204"/>
      <c r="M16" s="203"/>
      <c r="N16" s="193"/>
      <c r="O16" s="204"/>
      <c r="P16" s="203"/>
      <c r="Q16" s="193"/>
      <c r="R16" s="204"/>
      <c r="S16" s="203"/>
      <c r="T16" s="193"/>
      <c r="U16" s="204"/>
      <c r="V16" s="203"/>
      <c r="W16" s="193"/>
      <c r="X16" s="193"/>
      <c r="Y16" s="212">
        <f t="shared" si="0"/>
        <v>0</v>
      </c>
    </row>
    <row r="17" spans="2:25" x14ac:dyDescent="0.2">
      <c r="B17" s="208">
        <v>12</v>
      </c>
      <c r="C17" s="194"/>
      <c r="D17" s="205"/>
      <c r="E17" s="195"/>
      <c r="F17" s="206"/>
      <c r="G17" s="205"/>
      <c r="H17" s="195"/>
      <c r="I17" s="206"/>
      <c r="J17" s="205"/>
      <c r="K17" s="195"/>
      <c r="L17" s="206"/>
      <c r="M17" s="205"/>
      <c r="N17" s="195"/>
      <c r="O17" s="206"/>
      <c r="P17" s="205"/>
      <c r="Q17" s="195"/>
      <c r="R17" s="206"/>
      <c r="S17" s="205"/>
      <c r="T17" s="195"/>
      <c r="U17" s="206"/>
      <c r="V17" s="205"/>
      <c r="W17" s="195"/>
      <c r="X17" s="195"/>
      <c r="Y17" s="212">
        <f t="shared" si="0"/>
        <v>0</v>
      </c>
    </row>
    <row r="18" spans="2:25" ht="24.75" thickBot="1" x14ac:dyDescent="0.25">
      <c r="C18" s="196" t="s">
        <v>93</v>
      </c>
      <c r="D18" s="207">
        <f>COUNTIF(D6:D17,"V")</f>
        <v>0</v>
      </c>
      <c r="E18" s="207">
        <f t="shared" ref="E18:X18" si="1">COUNTIF(E6:E17,"V")</f>
        <v>0</v>
      </c>
      <c r="F18" s="207">
        <f t="shared" si="1"/>
        <v>0</v>
      </c>
      <c r="G18" s="207">
        <f t="shared" si="1"/>
        <v>0</v>
      </c>
      <c r="H18" s="207">
        <f t="shared" si="1"/>
        <v>0</v>
      </c>
      <c r="I18" s="207">
        <f t="shared" si="1"/>
        <v>0</v>
      </c>
      <c r="J18" s="207">
        <f t="shared" si="1"/>
        <v>0</v>
      </c>
      <c r="K18" s="207">
        <f t="shared" si="1"/>
        <v>0</v>
      </c>
      <c r="L18" s="207">
        <f t="shared" si="1"/>
        <v>0</v>
      </c>
      <c r="M18" s="207">
        <f t="shared" si="1"/>
        <v>0</v>
      </c>
      <c r="N18" s="207">
        <f t="shared" si="1"/>
        <v>0</v>
      </c>
      <c r="O18" s="207">
        <f t="shared" si="1"/>
        <v>0</v>
      </c>
      <c r="P18" s="207">
        <f t="shared" si="1"/>
        <v>0</v>
      </c>
      <c r="Q18" s="207">
        <f t="shared" si="1"/>
        <v>0</v>
      </c>
      <c r="R18" s="207">
        <f t="shared" si="1"/>
        <v>0</v>
      </c>
      <c r="S18" s="207">
        <f t="shared" si="1"/>
        <v>0</v>
      </c>
      <c r="T18" s="207">
        <f t="shared" si="1"/>
        <v>0</v>
      </c>
      <c r="U18" s="207">
        <f t="shared" si="1"/>
        <v>0</v>
      </c>
      <c r="V18" s="207">
        <f t="shared" si="1"/>
        <v>0</v>
      </c>
      <c r="W18" s="207">
        <f t="shared" si="1"/>
        <v>0</v>
      </c>
      <c r="X18" s="207">
        <f t="shared" si="1"/>
        <v>0</v>
      </c>
      <c r="Y18" s="211"/>
    </row>
  </sheetData>
  <mergeCells count="7">
    <mergeCell ref="V4:X4"/>
    <mergeCell ref="D4:F4"/>
    <mergeCell ref="G4:I4"/>
    <mergeCell ref="J4:L4"/>
    <mergeCell ref="M4:O4"/>
    <mergeCell ref="P4:R4"/>
    <mergeCell ref="S4:U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tabColor theme="8" tint="-0.249977111117893"/>
  </sheetPr>
  <dimension ref="A1:V43"/>
  <sheetViews>
    <sheetView rightToLeft="1" tabSelected="1" zoomScale="70" zoomScaleNormal="70" workbookViewId="0">
      <selection activeCell="R36" sqref="R36"/>
    </sheetView>
  </sheetViews>
  <sheetFormatPr defaultRowHeight="14.25" x14ac:dyDescent="0.2"/>
  <cols>
    <col min="1" max="1" width="1.625" customWidth="1"/>
    <col min="2" max="2" width="10" customWidth="1"/>
    <col min="3" max="3" width="13.5" customWidth="1"/>
    <col min="4" max="4" width="16" customWidth="1"/>
    <col min="5" max="5" width="57" customWidth="1"/>
    <col min="6" max="6" width="10.125" customWidth="1"/>
    <col min="7" max="7" width="11.5" customWidth="1"/>
    <col min="8" max="8" width="12.375" customWidth="1"/>
    <col min="9" max="9" width="9.125" customWidth="1"/>
    <col min="10" max="10" width="8" customWidth="1"/>
    <col min="11" max="11" width="15.625" customWidth="1"/>
    <col min="12" max="12" width="7.875" customWidth="1"/>
    <col min="13" max="13" width="8.25" bestFit="1" customWidth="1"/>
    <col min="14" max="14" width="13.25" customWidth="1"/>
    <col min="15" max="15" width="6.125" customWidth="1"/>
    <col min="16" max="16" width="8.25" bestFit="1" customWidth="1"/>
    <col min="17" max="17" width="15.625" customWidth="1"/>
    <col min="18" max="18" width="6.375" customWidth="1"/>
    <col min="19" max="19" width="8.25" bestFit="1" customWidth="1"/>
    <col min="20" max="20" width="15.625" customWidth="1"/>
    <col min="21" max="21" width="6.125" customWidth="1"/>
    <col min="22" max="22" width="8.375" customWidth="1"/>
    <col min="29" max="29" width="44.5" customWidth="1"/>
    <col min="30" max="30" width="14.375" customWidth="1"/>
    <col min="31" max="31" width="14.5" customWidth="1"/>
    <col min="32" max="32" width="15" customWidth="1"/>
    <col min="33" max="33" width="14.875" customWidth="1"/>
    <col min="34" max="34" width="12.375" customWidth="1"/>
    <col min="35" max="35" width="11.875" customWidth="1"/>
    <col min="36" max="36" width="13.125" customWidth="1"/>
    <col min="37" max="37" width="13.375" customWidth="1"/>
    <col min="38" max="38" width="12.5" customWidth="1"/>
    <col min="39" max="39" width="13" customWidth="1"/>
    <col min="40" max="40" width="13.625" customWidth="1"/>
    <col min="41" max="41" width="11" customWidth="1"/>
  </cols>
  <sheetData>
    <row r="1" spans="1:22" ht="18.75" thickBot="1" x14ac:dyDescent="0.3">
      <c r="A1" s="1"/>
      <c r="B1" s="156" t="s">
        <v>32</v>
      </c>
      <c r="C1" s="157"/>
      <c r="D1" s="157"/>
      <c r="E1" s="157"/>
      <c r="F1" s="157"/>
      <c r="G1" s="157"/>
      <c r="H1" s="157"/>
      <c r="I1" s="157"/>
      <c r="J1" s="157"/>
      <c r="K1" s="157"/>
      <c r="L1" s="157"/>
      <c r="M1" s="157"/>
      <c r="N1" s="157"/>
      <c r="O1" s="157"/>
      <c r="P1" s="157"/>
      <c r="Q1" s="157"/>
      <c r="R1" s="157"/>
      <c r="S1" s="157"/>
      <c r="T1" s="157"/>
      <c r="U1" s="157"/>
      <c r="V1" s="157"/>
    </row>
    <row r="2" spans="1:22" ht="39.950000000000003" customHeight="1" x14ac:dyDescent="0.2">
      <c r="A2" s="1"/>
      <c r="B2" s="143" t="s">
        <v>4</v>
      </c>
      <c r="C2" s="143" t="s">
        <v>25</v>
      </c>
      <c r="D2" s="7"/>
      <c r="E2" s="146" t="s">
        <v>12</v>
      </c>
      <c r="F2" s="138" t="s">
        <v>13</v>
      </c>
      <c r="G2" s="138" t="s">
        <v>27</v>
      </c>
      <c r="H2" s="151">
        <v>1</v>
      </c>
      <c r="I2" s="146"/>
      <c r="J2" s="152"/>
      <c r="K2" s="151">
        <v>2</v>
      </c>
      <c r="L2" s="146"/>
      <c r="M2" s="152"/>
      <c r="N2" s="151">
        <v>3</v>
      </c>
      <c r="O2" s="146"/>
      <c r="P2" s="152"/>
      <c r="Q2" s="151">
        <v>4</v>
      </c>
      <c r="R2" s="146"/>
      <c r="S2" s="152"/>
      <c r="T2" s="151">
        <v>5</v>
      </c>
      <c r="U2" s="146"/>
      <c r="V2" s="152"/>
    </row>
    <row r="3" spans="1:22" ht="66.75" customHeight="1" x14ac:dyDescent="0.2">
      <c r="A3" s="1"/>
      <c r="B3" s="144"/>
      <c r="C3" s="144"/>
      <c r="D3" s="8"/>
      <c r="E3" s="147"/>
      <c r="F3" s="139"/>
      <c r="G3" s="139"/>
      <c r="H3" s="148"/>
      <c r="I3" s="149"/>
      <c r="J3" s="150"/>
      <c r="K3" s="148"/>
      <c r="L3" s="149"/>
      <c r="M3" s="150"/>
      <c r="N3" s="148"/>
      <c r="O3" s="149"/>
      <c r="P3" s="150"/>
      <c r="Q3" s="148"/>
      <c r="R3" s="149"/>
      <c r="S3" s="150"/>
      <c r="T3" s="148"/>
      <c r="U3" s="149"/>
      <c r="V3" s="150"/>
    </row>
    <row r="4" spans="1:22" ht="48" customHeight="1" thickBot="1" x14ac:dyDescent="0.25">
      <c r="A4" s="1"/>
      <c r="B4" s="145"/>
      <c r="C4" s="145"/>
      <c r="D4" s="8"/>
      <c r="E4" s="147"/>
      <c r="F4" s="139"/>
      <c r="G4" s="139"/>
      <c r="H4" s="22" t="s">
        <v>17</v>
      </c>
      <c r="I4" s="12" t="s">
        <v>59</v>
      </c>
      <c r="J4" s="21" t="s">
        <v>14</v>
      </c>
      <c r="K4" s="22" t="s">
        <v>17</v>
      </c>
      <c r="L4" s="12" t="s">
        <v>59</v>
      </c>
      <c r="M4" s="21" t="s">
        <v>14</v>
      </c>
      <c r="N4" s="22" t="s">
        <v>17</v>
      </c>
      <c r="O4" s="12" t="s">
        <v>59</v>
      </c>
      <c r="P4" s="21" t="s">
        <v>14</v>
      </c>
      <c r="Q4" s="22" t="s">
        <v>17</v>
      </c>
      <c r="R4" s="12" t="s">
        <v>59</v>
      </c>
      <c r="S4" s="21" t="s">
        <v>14</v>
      </c>
      <c r="T4" s="22" t="s">
        <v>17</v>
      </c>
      <c r="U4" s="12" t="s">
        <v>59</v>
      </c>
      <c r="V4" s="21" t="s">
        <v>14</v>
      </c>
    </row>
    <row r="5" spans="1:22" ht="68.25" customHeight="1" thickBot="1" x14ac:dyDescent="0.25">
      <c r="A5" s="1"/>
      <c r="B5" s="140" t="s">
        <v>132</v>
      </c>
      <c r="C5" s="140" t="s">
        <v>26</v>
      </c>
      <c r="D5" s="153" t="s">
        <v>58</v>
      </c>
      <c r="E5" s="9" t="s">
        <v>137</v>
      </c>
      <c r="F5" s="11">
        <v>0.15</v>
      </c>
      <c r="G5" s="160">
        <f>SUM(F5:F7)</f>
        <v>0.35</v>
      </c>
      <c r="H5" s="30"/>
      <c r="I5" s="31">
        <f>H5*1.5</f>
        <v>0</v>
      </c>
      <c r="J5" s="158">
        <f>SUM(I5:I7)</f>
        <v>0</v>
      </c>
      <c r="K5" s="30"/>
      <c r="L5" s="31">
        <f t="shared" ref="L5:V5" si="0">K5*1.5</f>
        <v>0</v>
      </c>
      <c r="M5" s="158">
        <f t="shared" ref="M5:V5" si="1">SUM(L5:L7)</f>
        <v>0</v>
      </c>
      <c r="N5" s="30"/>
      <c r="O5" s="31">
        <f t="shared" ref="O5:V5" si="2">N5*1.5</f>
        <v>0</v>
      </c>
      <c r="P5" s="158">
        <f t="shared" ref="P5:V5" si="3">SUM(O5:O7)</f>
        <v>0</v>
      </c>
      <c r="Q5" s="30"/>
      <c r="R5" s="31">
        <f t="shared" ref="R5:V5" si="4">Q5*1.5</f>
        <v>0</v>
      </c>
      <c r="S5" s="158">
        <f t="shared" ref="S5:V5" si="5">SUM(R5:R7)</f>
        <v>0</v>
      </c>
      <c r="T5" s="30"/>
      <c r="U5" s="31">
        <f t="shared" ref="U5:V5" si="6">T5*1.5</f>
        <v>0</v>
      </c>
      <c r="V5" s="158">
        <f t="shared" ref="V5" si="7">SUM(U5:U7)</f>
        <v>0</v>
      </c>
    </row>
    <row r="6" spans="1:22" ht="90" customHeight="1" thickBot="1" x14ac:dyDescent="0.25">
      <c r="A6" s="1"/>
      <c r="B6" s="141"/>
      <c r="C6" s="141"/>
      <c r="D6" s="154"/>
      <c r="E6" s="9" t="s">
        <v>138</v>
      </c>
      <c r="F6" s="10">
        <v>0.1</v>
      </c>
      <c r="G6" s="161"/>
      <c r="H6" s="30"/>
      <c r="I6" s="31">
        <f>H6*2</f>
        <v>0</v>
      </c>
      <c r="J6" s="159"/>
      <c r="K6" s="30"/>
      <c r="L6" s="31">
        <f t="shared" ref="L6:V6" si="8">K6*2</f>
        <v>0</v>
      </c>
      <c r="M6" s="159"/>
      <c r="N6" s="30"/>
      <c r="O6" s="31">
        <f t="shared" ref="O6:V6" si="9">N6*2</f>
        <v>0</v>
      </c>
      <c r="P6" s="159"/>
      <c r="Q6" s="30"/>
      <c r="R6" s="31">
        <f t="shared" ref="R6:V6" si="10">Q6*2</f>
        <v>0</v>
      </c>
      <c r="S6" s="159"/>
      <c r="T6" s="30"/>
      <c r="U6" s="31">
        <f t="shared" ref="U6:V6" si="11">T6*2</f>
        <v>0</v>
      </c>
      <c r="V6" s="159"/>
    </row>
    <row r="7" spans="1:22" ht="81.75" customHeight="1" thickBot="1" x14ac:dyDescent="0.25">
      <c r="A7" s="1"/>
      <c r="B7" s="141"/>
      <c r="C7" s="142"/>
      <c r="D7" s="154"/>
      <c r="E7" s="85" t="s">
        <v>139</v>
      </c>
      <c r="F7" s="220">
        <v>0.1</v>
      </c>
      <c r="G7" s="161"/>
      <c r="H7" s="84"/>
      <c r="I7" s="31"/>
      <c r="J7" s="159"/>
      <c r="K7" s="84"/>
      <c r="L7" s="31"/>
      <c r="M7" s="159"/>
      <c r="N7" s="84"/>
      <c r="O7" s="31"/>
      <c r="P7" s="159"/>
      <c r="Q7" s="84"/>
      <c r="R7" s="31"/>
      <c r="S7" s="159"/>
      <c r="T7" s="84"/>
      <c r="U7" s="31"/>
      <c r="V7" s="159"/>
    </row>
    <row r="8" spans="1:22" ht="47.25" customHeight="1" thickBot="1" x14ac:dyDescent="0.25">
      <c r="A8" s="1"/>
      <c r="B8" s="34" t="s">
        <v>133</v>
      </c>
      <c r="C8" s="162" t="s">
        <v>60</v>
      </c>
      <c r="D8" s="163"/>
      <c r="E8" s="224"/>
      <c r="F8" s="221">
        <v>0.3</v>
      </c>
      <c r="G8" s="137"/>
      <c r="H8" s="86" t="s">
        <v>61</v>
      </c>
      <c r="I8" s="32">
        <f>'תכנית לימודים'!D12</f>
        <v>0</v>
      </c>
      <c r="J8" s="93">
        <f>I8*$F$8</f>
        <v>0</v>
      </c>
      <c r="K8" s="86" t="s">
        <v>61</v>
      </c>
      <c r="L8" s="32">
        <f>'תכנית לימודים'!F12</f>
        <v>0</v>
      </c>
      <c r="M8" s="71">
        <f t="shared" ref="M8" si="12">L8*$F$8</f>
        <v>0</v>
      </c>
      <c r="N8" s="86" t="s">
        <v>61</v>
      </c>
      <c r="O8" s="32">
        <f>'תכנית לימודים'!H12</f>
        <v>0</v>
      </c>
      <c r="P8" s="71">
        <f t="shared" ref="P8" si="13">O8*$F$8</f>
        <v>0</v>
      </c>
      <c r="Q8" s="86" t="s">
        <v>61</v>
      </c>
      <c r="R8" s="32">
        <f>'תכנית לימודים'!J12</f>
        <v>0</v>
      </c>
      <c r="S8" s="71">
        <f t="shared" ref="S8" si="14">R8*$F$8</f>
        <v>0</v>
      </c>
      <c r="T8" s="86" t="s">
        <v>61</v>
      </c>
      <c r="U8" s="32">
        <f>'תכנית לימודים'!L12</f>
        <v>0</v>
      </c>
      <c r="V8" s="71">
        <f t="shared" ref="V8" si="15">U8*$F$8</f>
        <v>0</v>
      </c>
    </row>
    <row r="9" spans="1:22" ht="64.5" customHeight="1" thickBot="1" x14ac:dyDescent="0.25">
      <c r="A9" s="1"/>
      <c r="B9" s="117" t="s">
        <v>134</v>
      </c>
      <c r="C9" s="222" t="s">
        <v>41</v>
      </c>
      <c r="D9" s="118" t="s">
        <v>131</v>
      </c>
      <c r="E9" s="226" t="s">
        <v>136</v>
      </c>
      <c r="F9" s="223">
        <v>0.1</v>
      </c>
      <c r="G9" s="137"/>
      <c r="H9" s="86"/>
      <c r="I9" s="32">
        <f>H9*2</f>
        <v>0</v>
      </c>
      <c r="J9" s="93">
        <f>I9</f>
        <v>0</v>
      </c>
      <c r="K9" s="86"/>
      <c r="L9" s="32">
        <f t="shared" ref="L9:V9" si="16">K9*2</f>
        <v>0</v>
      </c>
      <c r="M9" s="93">
        <f t="shared" ref="M9:V9" si="17">L9</f>
        <v>0</v>
      </c>
      <c r="N9" s="86"/>
      <c r="O9" s="32">
        <f t="shared" ref="O9:V9" si="18">N9*2</f>
        <v>0</v>
      </c>
      <c r="P9" s="93">
        <f t="shared" ref="P9:V9" si="19">O9</f>
        <v>0</v>
      </c>
      <c r="Q9" s="86"/>
      <c r="R9" s="32">
        <f t="shared" ref="R9:V9" si="20">Q9*2</f>
        <v>0</v>
      </c>
      <c r="S9" s="93">
        <f t="shared" ref="S9:V9" si="21">R9</f>
        <v>0</v>
      </c>
      <c r="T9" s="86"/>
      <c r="U9" s="32">
        <f t="shared" ref="U9:V9" si="22">T9*2</f>
        <v>0</v>
      </c>
      <c r="V9" s="93">
        <f t="shared" ref="V9" si="23">U9</f>
        <v>0</v>
      </c>
    </row>
    <row r="10" spans="1:22" ht="51" customHeight="1" thickBot="1" x14ac:dyDescent="0.25">
      <c r="A10" s="1"/>
      <c r="B10" s="34" t="s">
        <v>135</v>
      </c>
      <c r="C10" s="162" t="s">
        <v>69</v>
      </c>
      <c r="D10" s="163"/>
      <c r="E10" s="225"/>
      <c r="F10" s="155">
        <v>0.25</v>
      </c>
      <c r="G10" s="137">
        <v>0.45</v>
      </c>
      <c r="H10" s="86" t="s">
        <v>71</v>
      </c>
      <c r="I10" s="70">
        <f>ראיון!D12</f>
        <v>0</v>
      </c>
      <c r="J10" s="94">
        <f>I10*$F$10</f>
        <v>0</v>
      </c>
      <c r="K10" s="86" t="s">
        <v>71</v>
      </c>
      <c r="L10" s="70">
        <f>ראיון!F12</f>
        <v>0</v>
      </c>
      <c r="M10" s="94">
        <f t="shared" ref="M10" si="24">L10*$F$10</f>
        <v>0</v>
      </c>
      <c r="N10" s="86" t="s">
        <v>71</v>
      </c>
      <c r="O10" s="70">
        <f>ראיון!H12</f>
        <v>0</v>
      </c>
      <c r="P10" s="94">
        <f t="shared" ref="P10" si="25">O10*$F$10</f>
        <v>0</v>
      </c>
      <c r="Q10" s="86" t="s">
        <v>71</v>
      </c>
      <c r="R10" s="70">
        <f>ראיון!J12</f>
        <v>0</v>
      </c>
      <c r="S10" s="94">
        <f t="shared" ref="S10" si="26">R10*$F$10</f>
        <v>0</v>
      </c>
      <c r="T10" s="86" t="s">
        <v>71</v>
      </c>
      <c r="U10" s="70">
        <f>ראיון!L12</f>
        <v>0</v>
      </c>
      <c r="V10" s="94">
        <f t="shared" ref="V10" si="27">U10*$F$10</f>
        <v>0</v>
      </c>
    </row>
    <row r="11" spans="1:22" ht="42" customHeight="1" thickBot="1" x14ac:dyDescent="0.3">
      <c r="A11" s="4"/>
      <c r="B11" s="165" t="s">
        <v>16</v>
      </c>
      <c r="C11" s="166"/>
      <c r="D11" s="166"/>
      <c r="E11" s="166"/>
      <c r="F11" s="167">
        <f>G5+F8+F9+F10</f>
        <v>0.99999999999999989</v>
      </c>
      <c r="G11" s="168"/>
      <c r="H11" s="133">
        <f>SUM(J5:J10)</f>
        <v>0</v>
      </c>
      <c r="I11" s="134"/>
      <c r="J11" s="135"/>
      <c r="K11" s="133">
        <f t="shared" ref="K11" si="28">SUM(M5:M10)</f>
        <v>0</v>
      </c>
      <c r="L11" s="134"/>
      <c r="M11" s="135"/>
      <c r="N11" s="133">
        <f t="shared" ref="N11" si="29">SUM(P5:P10)</f>
        <v>0</v>
      </c>
      <c r="O11" s="134"/>
      <c r="P11" s="135"/>
      <c r="Q11" s="133">
        <f t="shared" ref="Q11" si="30">SUM(S5:S10)</f>
        <v>0</v>
      </c>
      <c r="R11" s="134"/>
      <c r="S11" s="135"/>
      <c r="T11" s="133">
        <f t="shared" ref="T11" si="31">SUM(V5:V10)</f>
        <v>0</v>
      </c>
      <c r="U11" s="134"/>
      <c r="V11" s="135"/>
    </row>
    <row r="12" spans="1:22" ht="29.25" customHeight="1" thickBot="1" x14ac:dyDescent="0.25">
      <c r="A12" s="5"/>
      <c r="B12" s="169" t="s">
        <v>15</v>
      </c>
      <c r="C12" s="170"/>
      <c r="D12" s="170"/>
      <c r="E12" s="170"/>
      <c r="F12" s="171">
        <v>0.7</v>
      </c>
      <c r="G12" s="172"/>
      <c r="H12" s="132" t="str">
        <f>IF(H11&gt;=$F$12,"V","X")</f>
        <v>X</v>
      </c>
      <c r="I12" s="132"/>
      <c r="J12" s="132"/>
      <c r="K12" s="132" t="str">
        <f t="shared" ref="K12" si="32">IF(K11&gt;=$F$12,"V","X")</f>
        <v>X</v>
      </c>
      <c r="L12" s="132"/>
      <c r="M12" s="132"/>
      <c r="N12" s="132" t="str">
        <f t="shared" ref="N12" si="33">IF(N11&gt;=$F$12,"V","X")</f>
        <v>X</v>
      </c>
      <c r="O12" s="132"/>
      <c r="P12" s="132"/>
      <c r="Q12" s="132" t="str">
        <f t="shared" ref="Q12" si="34">IF(Q11&gt;=$F$12,"V","X")</f>
        <v>X</v>
      </c>
      <c r="R12" s="132"/>
      <c r="S12" s="132"/>
      <c r="T12" s="132" t="str">
        <f t="shared" ref="T12" si="35">IF(T11&gt;=$F$12,"V","X")</f>
        <v>X</v>
      </c>
      <c r="U12" s="132"/>
      <c r="V12" s="132"/>
    </row>
    <row r="13" spans="1:22" x14ac:dyDescent="0.2">
      <c r="A13" s="1"/>
      <c r="B13" s="6" t="s">
        <v>10</v>
      </c>
      <c r="C13" s="6" t="s">
        <v>28</v>
      </c>
      <c r="D13" s="6"/>
      <c r="E13" s="2"/>
      <c r="F13" s="3"/>
      <c r="G13" s="1"/>
      <c r="H13" s="1"/>
      <c r="I13" s="1"/>
      <c r="J13" s="1"/>
      <c r="K13" s="1"/>
      <c r="L13" s="1"/>
      <c r="M13" s="1"/>
      <c r="N13" s="1"/>
      <c r="O13" s="1"/>
      <c r="P13" s="1"/>
      <c r="Q13" s="1"/>
      <c r="R13" s="1"/>
      <c r="S13" s="1"/>
      <c r="T13" s="1"/>
      <c r="U13" s="1"/>
      <c r="V13" s="1"/>
    </row>
    <row r="14" spans="1:22" ht="18" customHeight="1" x14ac:dyDescent="0.2">
      <c r="A14" s="1"/>
      <c r="B14" s="6" t="s">
        <v>11</v>
      </c>
      <c r="C14" s="6"/>
      <c r="D14" s="6"/>
      <c r="E14" s="2"/>
      <c r="F14" s="3"/>
      <c r="G14" s="1"/>
      <c r="H14" s="1"/>
      <c r="I14" s="1"/>
      <c r="J14" s="1"/>
      <c r="K14" s="1"/>
      <c r="L14" s="1"/>
      <c r="M14" s="1"/>
      <c r="N14" s="1"/>
      <c r="O14" s="1"/>
      <c r="P14" s="1"/>
      <c r="Q14" s="1"/>
      <c r="R14" s="1"/>
      <c r="S14" s="1"/>
      <c r="T14" s="1"/>
      <c r="U14" s="1"/>
      <c r="V14" s="1"/>
    </row>
    <row r="16" spans="1:22" ht="18.75" thickBot="1" x14ac:dyDescent="0.3">
      <c r="B16" s="156" t="s">
        <v>30</v>
      </c>
      <c r="C16" s="157"/>
      <c r="D16" s="157"/>
      <c r="E16" s="157"/>
      <c r="F16" s="157"/>
      <c r="G16" s="157"/>
      <c r="H16" s="157"/>
      <c r="I16" s="157"/>
      <c r="J16" s="157"/>
      <c r="K16" s="157"/>
      <c r="L16" s="157"/>
      <c r="M16" s="157"/>
      <c r="N16" s="157"/>
      <c r="O16" s="157"/>
      <c r="P16" s="157"/>
      <c r="Q16" s="157"/>
      <c r="R16" s="157"/>
      <c r="S16" s="157"/>
      <c r="T16" s="157"/>
      <c r="U16" s="157"/>
      <c r="V16" s="157"/>
    </row>
    <row r="17" spans="2:22" ht="18" x14ac:dyDescent="0.2">
      <c r="B17" s="143" t="s">
        <v>4</v>
      </c>
      <c r="C17" s="143" t="s">
        <v>25</v>
      </c>
      <c r="D17" s="80"/>
      <c r="E17" s="146" t="s">
        <v>12</v>
      </c>
      <c r="F17" s="138" t="s">
        <v>13</v>
      </c>
      <c r="G17" s="138" t="s">
        <v>27</v>
      </c>
      <c r="H17" s="151">
        <v>1</v>
      </c>
      <c r="I17" s="146"/>
      <c r="J17" s="152"/>
      <c r="K17" s="151">
        <v>2</v>
      </c>
      <c r="L17" s="146"/>
      <c r="M17" s="152"/>
      <c r="N17" s="151">
        <v>3</v>
      </c>
      <c r="O17" s="146"/>
      <c r="P17" s="152"/>
      <c r="Q17" s="151">
        <v>4</v>
      </c>
      <c r="R17" s="146"/>
      <c r="S17" s="152"/>
      <c r="T17" s="151">
        <v>5</v>
      </c>
      <c r="U17" s="146"/>
      <c r="V17" s="152"/>
    </row>
    <row r="18" spans="2:22" ht="18" x14ac:dyDescent="0.2">
      <c r="B18" s="144"/>
      <c r="C18" s="144"/>
      <c r="D18" s="81"/>
      <c r="E18" s="147"/>
      <c r="F18" s="139"/>
      <c r="G18" s="139"/>
      <c r="H18" s="148"/>
      <c r="I18" s="149"/>
      <c r="J18" s="150"/>
      <c r="K18" s="148"/>
      <c r="L18" s="149"/>
      <c r="M18" s="150"/>
      <c r="N18" s="148"/>
      <c r="O18" s="149"/>
      <c r="P18" s="150"/>
      <c r="Q18" s="148"/>
      <c r="R18" s="149"/>
      <c r="S18" s="150"/>
      <c r="T18" s="148"/>
      <c r="U18" s="149"/>
      <c r="V18" s="150"/>
    </row>
    <row r="19" spans="2:22" ht="48" thickBot="1" x14ac:dyDescent="0.25">
      <c r="B19" s="145"/>
      <c r="C19" s="145"/>
      <c r="D19" s="81"/>
      <c r="E19" s="147"/>
      <c r="F19" s="139"/>
      <c r="G19" s="139"/>
      <c r="H19" s="22" t="s">
        <v>17</v>
      </c>
      <c r="I19" s="12" t="s">
        <v>59</v>
      </c>
      <c r="J19" s="21" t="s">
        <v>14</v>
      </c>
      <c r="K19" s="22" t="s">
        <v>17</v>
      </c>
      <c r="L19" s="12" t="s">
        <v>59</v>
      </c>
      <c r="M19" s="21" t="s">
        <v>14</v>
      </c>
      <c r="N19" s="22" t="s">
        <v>17</v>
      </c>
      <c r="O19" s="12" t="s">
        <v>59</v>
      </c>
      <c r="P19" s="21" t="s">
        <v>14</v>
      </c>
      <c r="Q19" s="22" t="s">
        <v>17</v>
      </c>
      <c r="R19" s="12" t="s">
        <v>59</v>
      </c>
      <c r="S19" s="21" t="s">
        <v>14</v>
      </c>
      <c r="T19" s="22" t="s">
        <v>17</v>
      </c>
      <c r="U19" s="12" t="s">
        <v>59</v>
      </c>
      <c r="V19" s="21" t="s">
        <v>14</v>
      </c>
    </row>
    <row r="20" spans="2:22" ht="62.25" customHeight="1" thickBot="1" x14ac:dyDescent="0.25">
      <c r="B20" s="140" t="s">
        <v>132</v>
      </c>
      <c r="C20" s="140" t="s">
        <v>26</v>
      </c>
      <c r="D20" s="153" t="s">
        <v>58</v>
      </c>
      <c r="E20" s="9" t="s">
        <v>137</v>
      </c>
      <c r="F20" s="11">
        <v>0.15</v>
      </c>
      <c r="G20" s="160">
        <f>SUM(F20:F22)</f>
        <v>0.35</v>
      </c>
      <c r="H20" s="30"/>
      <c r="I20" s="31">
        <f>H20*1.5</f>
        <v>0</v>
      </c>
      <c r="J20" s="158">
        <f>SUM(I20:I22)</f>
        <v>0</v>
      </c>
      <c r="K20" s="30"/>
      <c r="L20" s="31">
        <f t="shared" ref="L20:V20" si="36">K20*1.5</f>
        <v>0</v>
      </c>
      <c r="M20" s="158">
        <f t="shared" ref="M20:V20" si="37">SUM(L20:L22)</f>
        <v>0</v>
      </c>
      <c r="N20" s="30"/>
      <c r="O20" s="31">
        <f t="shared" ref="O20:V20" si="38">N20*1.5</f>
        <v>0</v>
      </c>
      <c r="P20" s="158">
        <f t="shared" ref="P20:V20" si="39">SUM(O20:O22)</f>
        <v>0</v>
      </c>
      <c r="Q20" s="30"/>
      <c r="R20" s="31">
        <f t="shared" ref="R20:V20" si="40">Q20*1.5</f>
        <v>0</v>
      </c>
      <c r="S20" s="158">
        <f t="shared" ref="S20:V20" si="41">SUM(R20:R22)</f>
        <v>0</v>
      </c>
      <c r="T20" s="30"/>
      <c r="U20" s="31">
        <f t="shared" ref="U20:V20" si="42">T20*1.5</f>
        <v>0</v>
      </c>
      <c r="V20" s="158">
        <f t="shared" ref="V20" si="43">SUM(U20:U22)</f>
        <v>0</v>
      </c>
    </row>
    <row r="21" spans="2:22" ht="77.25" thickBot="1" x14ac:dyDescent="0.25">
      <c r="B21" s="141"/>
      <c r="C21" s="141"/>
      <c r="D21" s="154"/>
      <c r="E21" s="9" t="s">
        <v>138</v>
      </c>
      <c r="F21" s="10">
        <v>0.1</v>
      </c>
      <c r="G21" s="161"/>
      <c r="H21" s="30"/>
      <c r="I21" s="31">
        <f>H21*2</f>
        <v>0</v>
      </c>
      <c r="J21" s="159"/>
      <c r="K21" s="30"/>
      <c r="L21" s="31">
        <f t="shared" ref="L21:V21" si="44">K21*2</f>
        <v>0</v>
      </c>
      <c r="M21" s="159"/>
      <c r="N21" s="30"/>
      <c r="O21" s="31">
        <f t="shared" ref="O21:V21" si="45">N21*2</f>
        <v>0</v>
      </c>
      <c r="P21" s="159"/>
      <c r="Q21" s="30"/>
      <c r="R21" s="31">
        <f t="shared" ref="R21:V21" si="46">Q21*2</f>
        <v>0</v>
      </c>
      <c r="S21" s="159"/>
      <c r="T21" s="30"/>
      <c r="U21" s="31">
        <f t="shared" ref="U21:V21" si="47">T21*2</f>
        <v>0</v>
      </c>
      <c r="V21" s="159"/>
    </row>
    <row r="22" spans="2:22" ht="91.5" thickBot="1" x14ac:dyDescent="0.25">
      <c r="B22" s="141"/>
      <c r="C22" s="142"/>
      <c r="D22" s="154"/>
      <c r="E22" s="85" t="s">
        <v>139</v>
      </c>
      <c r="F22" s="220">
        <v>0.1</v>
      </c>
      <c r="G22" s="161"/>
      <c r="H22" s="84"/>
      <c r="I22" s="31"/>
      <c r="J22" s="159"/>
      <c r="K22" s="84"/>
      <c r="L22" s="31"/>
      <c r="M22" s="159"/>
      <c r="N22" s="84"/>
      <c r="O22" s="31"/>
      <c r="P22" s="159"/>
      <c r="Q22" s="84"/>
      <c r="R22" s="31"/>
      <c r="S22" s="159"/>
      <c r="T22" s="84"/>
      <c r="U22" s="31"/>
      <c r="V22" s="159"/>
    </row>
    <row r="23" spans="2:22" ht="29.25" thickBot="1" x14ac:dyDescent="0.25">
      <c r="B23" s="34" t="s">
        <v>133</v>
      </c>
      <c r="C23" s="162" t="s">
        <v>60</v>
      </c>
      <c r="D23" s="163"/>
      <c r="E23" s="164"/>
      <c r="F23" s="136">
        <v>0.3</v>
      </c>
      <c r="G23" s="137"/>
      <c r="H23" s="86" t="s">
        <v>61</v>
      </c>
      <c r="I23" s="32">
        <f>'תכנית לימודים'!D28</f>
        <v>0</v>
      </c>
      <c r="J23" s="93">
        <f>I23*$F$8</f>
        <v>0</v>
      </c>
      <c r="K23" s="86" t="s">
        <v>61</v>
      </c>
      <c r="L23" s="32">
        <f>'תכנית לימודים'!F28</f>
        <v>0</v>
      </c>
      <c r="M23" s="71">
        <f t="shared" ref="M23" si="48">L23*$F$8</f>
        <v>0</v>
      </c>
      <c r="N23" s="86" t="s">
        <v>61</v>
      </c>
      <c r="O23" s="32">
        <f>'תכנית לימודים'!H28</f>
        <v>0</v>
      </c>
      <c r="P23" s="71">
        <f t="shared" ref="P23" si="49">O23*$F$8</f>
        <v>0</v>
      </c>
      <c r="Q23" s="86" t="s">
        <v>61</v>
      </c>
      <c r="R23" s="32">
        <f>'תכנית לימודים'!J28</f>
        <v>0</v>
      </c>
      <c r="S23" s="71">
        <f t="shared" ref="S23" si="50">R23*$F$8</f>
        <v>0</v>
      </c>
      <c r="T23" s="86" t="s">
        <v>61</v>
      </c>
      <c r="U23" s="32">
        <f>'תכנית לימודים'!L28</f>
        <v>0</v>
      </c>
      <c r="V23" s="71">
        <f t="shared" ref="V23" si="51">U23*$F$8</f>
        <v>0</v>
      </c>
    </row>
    <row r="24" spans="2:22" ht="61.5" thickBot="1" x14ac:dyDescent="0.25">
      <c r="B24" s="117" t="s">
        <v>134</v>
      </c>
      <c r="C24" s="222" t="s">
        <v>41</v>
      </c>
      <c r="D24" s="118" t="s">
        <v>131</v>
      </c>
      <c r="E24" s="226" t="s">
        <v>136</v>
      </c>
      <c r="F24" s="223">
        <v>0.1</v>
      </c>
      <c r="G24" s="137"/>
      <c r="H24" s="86"/>
      <c r="I24" s="32">
        <f>H24*2</f>
        <v>0</v>
      </c>
      <c r="J24" s="93">
        <f>I24</f>
        <v>0</v>
      </c>
      <c r="K24" s="86"/>
      <c r="L24" s="32">
        <f t="shared" ref="L24:V24" si="52">K24*2</f>
        <v>0</v>
      </c>
      <c r="M24" s="93">
        <f t="shared" ref="M24:V24" si="53">L24</f>
        <v>0</v>
      </c>
      <c r="N24" s="86"/>
      <c r="O24" s="32">
        <f t="shared" ref="O24:V24" si="54">N24*2</f>
        <v>0</v>
      </c>
      <c r="P24" s="93">
        <f t="shared" ref="P24:V24" si="55">O24</f>
        <v>0</v>
      </c>
      <c r="Q24" s="86"/>
      <c r="R24" s="32">
        <f t="shared" ref="R24:V24" si="56">Q24*2</f>
        <v>0</v>
      </c>
      <c r="S24" s="93">
        <f t="shared" ref="S24:V24" si="57">R24</f>
        <v>0</v>
      </c>
      <c r="T24" s="86"/>
      <c r="U24" s="32">
        <f t="shared" ref="U24:V24" si="58">T24*2</f>
        <v>0</v>
      </c>
      <c r="V24" s="93">
        <f t="shared" ref="V24" si="59">U24</f>
        <v>0</v>
      </c>
    </row>
    <row r="25" spans="2:22" ht="29.25" thickBot="1" x14ac:dyDescent="0.25">
      <c r="B25" s="34" t="s">
        <v>70</v>
      </c>
      <c r="C25" s="162" t="s">
        <v>69</v>
      </c>
      <c r="D25" s="163"/>
      <c r="E25" s="164"/>
      <c r="F25" s="155">
        <v>0.25</v>
      </c>
      <c r="G25" s="137">
        <v>0.45</v>
      </c>
      <c r="H25" s="86" t="s">
        <v>71</v>
      </c>
      <c r="I25" s="70">
        <f>ראיון!D24</f>
        <v>0</v>
      </c>
      <c r="J25" s="94">
        <f>I25*$F$10</f>
        <v>0</v>
      </c>
      <c r="K25" s="86" t="s">
        <v>71</v>
      </c>
      <c r="L25" s="70">
        <f>ראיון!F24</f>
        <v>0</v>
      </c>
      <c r="M25" s="94">
        <f t="shared" ref="M25" si="60">L25*$F$10</f>
        <v>0</v>
      </c>
      <c r="N25" s="86" t="s">
        <v>71</v>
      </c>
      <c r="O25" s="70">
        <f>ראיון!H24</f>
        <v>0</v>
      </c>
      <c r="P25" s="94">
        <f t="shared" ref="P25" si="61">O25*$F$10</f>
        <v>0</v>
      </c>
      <c r="Q25" s="86" t="s">
        <v>71</v>
      </c>
      <c r="R25" s="70">
        <f>ראיון!J24</f>
        <v>0</v>
      </c>
      <c r="S25" s="94">
        <f t="shared" ref="S25" si="62">R25*$F$10</f>
        <v>0</v>
      </c>
      <c r="T25" s="86" t="s">
        <v>71</v>
      </c>
      <c r="U25" s="70">
        <f>ראיון!L24</f>
        <v>0</v>
      </c>
      <c r="V25" s="94">
        <f t="shared" ref="V25" si="63">U25*$F$10</f>
        <v>0</v>
      </c>
    </row>
    <row r="26" spans="2:22" ht="36.75" customHeight="1" thickBot="1" x14ac:dyDescent="0.25">
      <c r="B26" s="165" t="s">
        <v>16</v>
      </c>
      <c r="C26" s="166"/>
      <c r="D26" s="166"/>
      <c r="E26" s="166"/>
      <c r="F26" s="167">
        <f>G20+F23+F24+F25</f>
        <v>0.99999999999999989</v>
      </c>
      <c r="G26" s="168"/>
      <c r="H26" s="133">
        <f>SUM(J20:J25)</f>
        <v>0</v>
      </c>
      <c r="I26" s="134"/>
      <c r="J26" s="135"/>
      <c r="K26" s="133">
        <f t="shared" ref="K26" si="64">SUM(M20:M25)</f>
        <v>0</v>
      </c>
      <c r="L26" s="134"/>
      <c r="M26" s="135"/>
      <c r="N26" s="133">
        <f t="shared" ref="N26" si="65">SUM(P20:P25)</f>
        <v>0</v>
      </c>
      <c r="O26" s="134"/>
      <c r="P26" s="135"/>
      <c r="Q26" s="133">
        <f t="shared" ref="Q26" si="66">SUM(S20:S25)</f>
        <v>0</v>
      </c>
      <c r="R26" s="134"/>
      <c r="S26" s="135"/>
      <c r="T26" s="133">
        <f t="shared" ref="T26" si="67">SUM(V20:V25)</f>
        <v>0</v>
      </c>
      <c r="U26" s="134"/>
      <c r="V26" s="135"/>
    </row>
    <row r="27" spans="2:22" ht="18.75" thickBot="1" x14ac:dyDescent="0.25">
      <c r="B27" s="169" t="s">
        <v>15</v>
      </c>
      <c r="C27" s="170"/>
      <c r="D27" s="170"/>
      <c r="E27" s="170"/>
      <c r="F27" s="171">
        <v>0.7</v>
      </c>
      <c r="G27" s="172"/>
      <c r="H27" s="132" t="str">
        <f>IF(H26&gt;=$F$12,"V","X")</f>
        <v>X</v>
      </c>
      <c r="I27" s="132"/>
      <c r="J27" s="132"/>
      <c r="K27" s="132" t="str">
        <f t="shared" ref="K27" si="68">IF(K26&gt;=$F$12,"V","X")</f>
        <v>X</v>
      </c>
      <c r="L27" s="132"/>
      <c r="M27" s="132"/>
      <c r="N27" s="132" t="str">
        <f t="shared" ref="N27" si="69">IF(N26&gt;=$F$12,"V","X")</f>
        <v>X</v>
      </c>
      <c r="O27" s="132"/>
      <c r="P27" s="132"/>
      <c r="Q27" s="132" t="str">
        <f t="shared" ref="Q27" si="70">IF(Q26&gt;=$F$12,"V","X")</f>
        <v>X</v>
      </c>
      <c r="R27" s="132"/>
      <c r="S27" s="132"/>
      <c r="T27" s="132" t="str">
        <f t="shared" ref="T27" si="71">IF(T26&gt;=$F$12,"V","X")</f>
        <v>X</v>
      </c>
      <c r="U27" s="132"/>
      <c r="V27" s="132"/>
    </row>
    <row r="32" spans="2:22" ht="18.75" thickBot="1" x14ac:dyDescent="0.3">
      <c r="B32" s="156" t="s">
        <v>31</v>
      </c>
      <c r="C32" s="157"/>
      <c r="D32" s="157"/>
      <c r="E32" s="157"/>
      <c r="F32" s="157"/>
      <c r="G32" s="157"/>
      <c r="H32" s="157"/>
      <c r="I32" s="157"/>
      <c r="J32" s="157"/>
      <c r="K32" s="157"/>
      <c r="L32" s="157"/>
      <c r="M32" s="157"/>
      <c r="N32" s="157"/>
      <c r="O32" s="157"/>
      <c r="P32" s="157"/>
      <c r="Q32" s="157"/>
      <c r="R32" s="157"/>
      <c r="S32" s="157"/>
      <c r="T32" s="157"/>
      <c r="U32" s="157"/>
      <c r="V32" s="157"/>
    </row>
    <row r="33" spans="2:22" ht="18" x14ac:dyDescent="0.2">
      <c r="B33" s="143" t="s">
        <v>4</v>
      </c>
      <c r="C33" s="143" t="s">
        <v>25</v>
      </c>
      <c r="D33" s="80"/>
      <c r="E33" s="146" t="s">
        <v>12</v>
      </c>
      <c r="F33" s="138" t="s">
        <v>13</v>
      </c>
      <c r="G33" s="138" t="s">
        <v>27</v>
      </c>
      <c r="H33" s="151">
        <v>1</v>
      </c>
      <c r="I33" s="146"/>
      <c r="J33" s="152"/>
      <c r="K33" s="151">
        <v>2</v>
      </c>
      <c r="L33" s="146"/>
      <c r="M33" s="152"/>
      <c r="N33" s="151">
        <v>3</v>
      </c>
      <c r="O33" s="146"/>
      <c r="P33" s="152"/>
      <c r="Q33" s="151">
        <v>4</v>
      </c>
      <c r="R33" s="146"/>
      <c r="S33" s="152"/>
      <c r="T33" s="151">
        <v>5</v>
      </c>
      <c r="U33" s="146"/>
      <c r="V33" s="152"/>
    </row>
    <row r="34" spans="2:22" ht="18" x14ac:dyDescent="0.2">
      <c r="B34" s="144"/>
      <c r="C34" s="144"/>
      <c r="D34" s="81"/>
      <c r="E34" s="147"/>
      <c r="F34" s="139"/>
      <c r="G34" s="139"/>
      <c r="H34" s="148"/>
      <c r="I34" s="149"/>
      <c r="J34" s="150"/>
      <c r="K34" s="148"/>
      <c r="L34" s="149"/>
      <c r="M34" s="150"/>
      <c r="N34" s="148"/>
      <c r="O34" s="149"/>
      <c r="P34" s="150"/>
      <c r="Q34" s="148"/>
      <c r="R34" s="149"/>
      <c r="S34" s="150"/>
      <c r="T34" s="148"/>
      <c r="U34" s="149"/>
      <c r="V34" s="150"/>
    </row>
    <row r="35" spans="2:22" ht="48" thickBot="1" x14ac:dyDescent="0.25">
      <c r="B35" s="145"/>
      <c r="C35" s="145"/>
      <c r="D35" s="81"/>
      <c r="E35" s="147"/>
      <c r="F35" s="139"/>
      <c r="G35" s="139"/>
      <c r="H35" s="22" t="s">
        <v>17</v>
      </c>
      <c r="I35" s="12" t="s">
        <v>59</v>
      </c>
      <c r="J35" s="21" t="s">
        <v>14</v>
      </c>
      <c r="K35" s="22" t="s">
        <v>17</v>
      </c>
      <c r="L35" s="12" t="s">
        <v>59</v>
      </c>
      <c r="M35" s="21" t="s">
        <v>14</v>
      </c>
      <c r="N35" s="22" t="s">
        <v>17</v>
      </c>
      <c r="O35" s="12" t="s">
        <v>59</v>
      </c>
      <c r="P35" s="21" t="s">
        <v>14</v>
      </c>
      <c r="Q35" s="22" t="s">
        <v>17</v>
      </c>
      <c r="R35" s="12" t="s">
        <v>59</v>
      </c>
      <c r="S35" s="21" t="s">
        <v>14</v>
      </c>
      <c r="T35" s="22" t="s">
        <v>17</v>
      </c>
      <c r="U35" s="12" t="s">
        <v>59</v>
      </c>
      <c r="V35" s="21" t="s">
        <v>14</v>
      </c>
    </row>
    <row r="36" spans="2:22" ht="62.25" customHeight="1" thickBot="1" x14ac:dyDescent="0.25">
      <c r="B36" s="140" t="s">
        <v>132</v>
      </c>
      <c r="C36" s="140" t="s">
        <v>26</v>
      </c>
      <c r="D36" s="153" t="s">
        <v>58</v>
      </c>
      <c r="E36" s="9" t="s">
        <v>137</v>
      </c>
      <c r="F36" s="11">
        <v>0.15</v>
      </c>
      <c r="G36" s="160">
        <f>SUM(F36:F38)</f>
        <v>0.35</v>
      </c>
      <c r="H36" s="30"/>
      <c r="I36" s="31">
        <f>H36*1.5</f>
        <v>0</v>
      </c>
      <c r="J36" s="158">
        <f>SUM(I36:I38)</f>
        <v>0</v>
      </c>
      <c r="K36" s="30"/>
      <c r="L36" s="31">
        <f t="shared" ref="L36:V36" si="72">K36*1.5</f>
        <v>0</v>
      </c>
      <c r="M36" s="158">
        <f t="shared" ref="M36:V36" si="73">SUM(L36:L38)</f>
        <v>0</v>
      </c>
      <c r="N36" s="30"/>
      <c r="O36" s="31">
        <f t="shared" ref="O36:V36" si="74">N36*1.5</f>
        <v>0</v>
      </c>
      <c r="P36" s="158">
        <f t="shared" ref="P36:V36" si="75">SUM(O36:O38)</f>
        <v>0</v>
      </c>
      <c r="Q36" s="30"/>
      <c r="R36" s="31">
        <f t="shared" ref="R36:V36" si="76">Q36*1.5</f>
        <v>0</v>
      </c>
      <c r="S36" s="158">
        <f t="shared" ref="S36:V36" si="77">SUM(R36:R38)</f>
        <v>0</v>
      </c>
      <c r="T36" s="30"/>
      <c r="U36" s="31">
        <f t="shared" ref="U36:V36" si="78">T36*1.5</f>
        <v>0</v>
      </c>
      <c r="V36" s="158">
        <f t="shared" ref="V36" si="79">SUM(U36:U38)</f>
        <v>0</v>
      </c>
    </row>
    <row r="37" spans="2:22" ht="77.25" thickBot="1" x14ac:dyDescent="0.25">
      <c r="B37" s="141"/>
      <c r="C37" s="141"/>
      <c r="D37" s="154"/>
      <c r="E37" s="9" t="s">
        <v>138</v>
      </c>
      <c r="F37" s="10">
        <v>0.1</v>
      </c>
      <c r="G37" s="161"/>
      <c r="H37" s="30"/>
      <c r="I37" s="31">
        <f>H37*2</f>
        <v>0</v>
      </c>
      <c r="J37" s="159"/>
      <c r="K37" s="30"/>
      <c r="L37" s="31">
        <f t="shared" ref="L37:V37" si="80">K37*2</f>
        <v>0</v>
      </c>
      <c r="M37" s="159"/>
      <c r="N37" s="30"/>
      <c r="O37" s="31">
        <f t="shared" ref="O37:V37" si="81">N37*2</f>
        <v>0</v>
      </c>
      <c r="P37" s="159"/>
      <c r="Q37" s="30"/>
      <c r="R37" s="31">
        <f t="shared" ref="R37:V37" si="82">Q37*2</f>
        <v>0</v>
      </c>
      <c r="S37" s="159"/>
      <c r="T37" s="30"/>
      <c r="U37" s="31">
        <f t="shared" ref="U37:V37" si="83">T37*2</f>
        <v>0</v>
      </c>
      <c r="V37" s="159"/>
    </row>
    <row r="38" spans="2:22" ht="91.5" thickBot="1" x14ac:dyDescent="0.25">
      <c r="B38" s="141"/>
      <c r="C38" s="142"/>
      <c r="D38" s="154"/>
      <c r="E38" s="85" t="s">
        <v>139</v>
      </c>
      <c r="F38" s="220">
        <v>0.1</v>
      </c>
      <c r="G38" s="161"/>
      <c r="H38" s="84"/>
      <c r="I38" s="31"/>
      <c r="J38" s="159"/>
      <c r="K38" s="84"/>
      <c r="L38" s="31"/>
      <c r="M38" s="159"/>
      <c r="N38" s="84"/>
      <c r="O38" s="31"/>
      <c r="P38" s="159"/>
      <c r="Q38" s="84"/>
      <c r="R38" s="31"/>
      <c r="S38" s="159"/>
      <c r="T38" s="84"/>
      <c r="U38" s="31"/>
      <c r="V38" s="159"/>
    </row>
    <row r="39" spans="2:22" ht="29.25" thickBot="1" x14ac:dyDescent="0.25">
      <c r="B39" s="34" t="s">
        <v>133</v>
      </c>
      <c r="C39" s="162" t="s">
        <v>60</v>
      </c>
      <c r="D39" s="163"/>
      <c r="E39" s="164"/>
      <c r="F39" s="136">
        <v>0.3</v>
      </c>
      <c r="G39" s="137"/>
      <c r="H39" s="86" t="s">
        <v>61</v>
      </c>
      <c r="I39" s="32">
        <f>'תכנית לימודים'!D43</f>
        <v>0</v>
      </c>
      <c r="J39" s="93">
        <f>I39*$F$8</f>
        <v>0</v>
      </c>
      <c r="K39" s="86" t="s">
        <v>61</v>
      </c>
      <c r="L39" s="32">
        <f>'תכנית לימודים'!F43</f>
        <v>0</v>
      </c>
      <c r="M39" s="93">
        <f t="shared" ref="M39" si="84">L39*$F$8</f>
        <v>0</v>
      </c>
      <c r="N39" s="86" t="s">
        <v>61</v>
      </c>
      <c r="O39" s="32">
        <f>'תכנית לימודים'!H43</f>
        <v>0</v>
      </c>
      <c r="P39" s="93">
        <f t="shared" ref="P39" si="85">O39*$F$8</f>
        <v>0</v>
      </c>
      <c r="Q39" s="86" t="s">
        <v>61</v>
      </c>
      <c r="R39" s="32">
        <f>'תכנית לימודים'!J43</f>
        <v>0</v>
      </c>
      <c r="S39" s="93">
        <f t="shared" ref="S39" si="86">R39*$F$8</f>
        <v>0</v>
      </c>
      <c r="T39" s="86" t="s">
        <v>61</v>
      </c>
      <c r="U39" s="32">
        <f>'תכנית לימודים'!L43</f>
        <v>0</v>
      </c>
      <c r="V39" s="93">
        <f t="shared" ref="V39" si="87">U39*$F$8</f>
        <v>0</v>
      </c>
    </row>
    <row r="40" spans="2:22" ht="61.5" thickBot="1" x14ac:dyDescent="0.25">
      <c r="B40" s="117" t="s">
        <v>134</v>
      </c>
      <c r="C40" s="222" t="s">
        <v>41</v>
      </c>
      <c r="D40" s="118" t="s">
        <v>131</v>
      </c>
      <c r="E40" s="226" t="s">
        <v>136</v>
      </c>
      <c r="F40" s="223">
        <v>0.1</v>
      </c>
      <c r="G40" s="137"/>
      <c r="H40" s="86"/>
      <c r="I40" s="32">
        <f>H40*2</f>
        <v>0</v>
      </c>
      <c r="J40" s="93">
        <f>I40</f>
        <v>0</v>
      </c>
      <c r="K40" s="86"/>
      <c r="L40" s="32">
        <f t="shared" ref="L40:V40" si="88">K40*2</f>
        <v>0</v>
      </c>
      <c r="M40" s="93">
        <f t="shared" ref="M40:V40" si="89">L40</f>
        <v>0</v>
      </c>
      <c r="N40" s="86"/>
      <c r="O40" s="32">
        <f t="shared" ref="O40:V40" si="90">N40*2</f>
        <v>0</v>
      </c>
      <c r="P40" s="93">
        <f t="shared" ref="P40:V40" si="91">O40</f>
        <v>0</v>
      </c>
      <c r="Q40" s="86"/>
      <c r="R40" s="32">
        <f t="shared" ref="R40:V40" si="92">Q40*2</f>
        <v>0</v>
      </c>
      <c r="S40" s="93">
        <f t="shared" ref="S40:V40" si="93">R40</f>
        <v>0</v>
      </c>
      <c r="T40" s="86"/>
      <c r="U40" s="32">
        <f t="shared" ref="U40:V40" si="94">T40*2</f>
        <v>0</v>
      </c>
      <c r="V40" s="93">
        <f t="shared" ref="V40" si="95">U40</f>
        <v>0</v>
      </c>
    </row>
    <row r="41" spans="2:22" ht="29.25" thickBot="1" x14ac:dyDescent="0.25">
      <c r="B41" s="117" t="s">
        <v>135</v>
      </c>
      <c r="C41" s="162" t="s">
        <v>69</v>
      </c>
      <c r="D41" s="163"/>
      <c r="E41" s="164"/>
      <c r="F41" s="155">
        <v>0.25</v>
      </c>
      <c r="G41" s="137">
        <v>0.45</v>
      </c>
      <c r="H41" s="86" t="s">
        <v>71</v>
      </c>
      <c r="I41" s="70">
        <f>ראיון!D35</f>
        <v>0</v>
      </c>
      <c r="J41" s="94">
        <f>I41*$F$10</f>
        <v>0</v>
      </c>
      <c r="K41" s="86" t="s">
        <v>71</v>
      </c>
      <c r="L41" s="70">
        <f>ראיון!F35</f>
        <v>0</v>
      </c>
      <c r="M41" s="94">
        <f t="shared" ref="M41" si="96">L41*$F$10</f>
        <v>0</v>
      </c>
      <c r="N41" s="86" t="s">
        <v>71</v>
      </c>
      <c r="O41" s="70">
        <f>ראיון!H35</f>
        <v>0</v>
      </c>
      <c r="P41" s="94">
        <f t="shared" ref="P41" si="97">O41*$F$10</f>
        <v>0</v>
      </c>
      <c r="Q41" s="86" t="s">
        <v>71</v>
      </c>
      <c r="R41" s="70">
        <f>ראיון!J35</f>
        <v>0</v>
      </c>
      <c r="S41" s="94">
        <f t="shared" ref="S41" si="98">R41*$F$10</f>
        <v>0</v>
      </c>
      <c r="T41" s="86" t="s">
        <v>71</v>
      </c>
      <c r="U41" s="70">
        <f>ראיון!L35</f>
        <v>0</v>
      </c>
      <c r="V41" s="94">
        <f t="shared" ref="V41" si="99">U41*$F$10</f>
        <v>0</v>
      </c>
    </row>
    <row r="42" spans="2:22" ht="39" customHeight="1" thickBot="1" x14ac:dyDescent="0.25">
      <c r="B42" s="165" t="s">
        <v>16</v>
      </c>
      <c r="C42" s="166"/>
      <c r="D42" s="166"/>
      <c r="E42" s="166"/>
      <c r="F42" s="167">
        <f>G36+F39+F40+F41</f>
        <v>0.99999999999999989</v>
      </c>
      <c r="G42" s="168"/>
      <c r="H42" s="133">
        <f>SUM(J36:J41)</f>
        <v>0</v>
      </c>
      <c r="I42" s="134"/>
      <c r="J42" s="135"/>
      <c r="K42" s="133">
        <f t="shared" ref="K42" si="100">SUM(M36:M41)</f>
        <v>0</v>
      </c>
      <c r="L42" s="134"/>
      <c r="M42" s="135"/>
      <c r="N42" s="133">
        <f t="shared" ref="N42" si="101">SUM(P36:P41)</f>
        <v>0</v>
      </c>
      <c r="O42" s="134"/>
      <c r="P42" s="135"/>
      <c r="Q42" s="133">
        <f t="shared" ref="Q42" si="102">SUM(S36:S41)</f>
        <v>0</v>
      </c>
      <c r="R42" s="134"/>
      <c r="S42" s="135"/>
      <c r="T42" s="133">
        <f t="shared" ref="T42" si="103">SUM(V36:V41)</f>
        <v>0</v>
      </c>
      <c r="U42" s="134"/>
      <c r="V42" s="135"/>
    </row>
    <row r="43" spans="2:22" ht="18.75" thickBot="1" x14ac:dyDescent="0.25">
      <c r="B43" s="169" t="s">
        <v>15</v>
      </c>
      <c r="C43" s="170"/>
      <c r="D43" s="170"/>
      <c r="E43" s="170"/>
      <c r="F43" s="171">
        <v>0.7</v>
      </c>
      <c r="G43" s="172"/>
      <c r="H43" s="132" t="str">
        <f>IF(H42&gt;=$F$12,"V","X")</f>
        <v>X</v>
      </c>
      <c r="I43" s="132"/>
      <c r="J43" s="132"/>
      <c r="K43" s="132" t="str">
        <f t="shared" ref="K43" si="104">IF(K42&gt;=$F$12,"V","X")</f>
        <v>X</v>
      </c>
      <c r="L43" s="132"/>
      <c r="M43" s="132"/>
      <c r="N43" s="132" t="str">
        <f t="shared" ref="N43" si="105">IF(N42&gt;=$F$12,"V","X")</f>
        <v>X</v>
      </c>
      <c r="O43" s="132"/>
      <c r="P43" s="132"/>
      <c r="Q43" s="132" t="str">
        <f t="shared" ref="Q43" si="106">IF(Q42&gt;=$F$12,"V","X")</f>
        <v>X</v>
      </c>
      <c r="R43" s="132"/>
      <c r="S43" s="132"/>
      <c r="T43" s="132" t="str">
        <f t="shared" ref="T43" si="107">IF(T42&gt;=$F$12,"V","X")</f>
        <v>X</v>
      </c>
      <c r="U43" s="132"/>
      <c r="V43" s="132"/>
    </row>
  </sheetData>
  <mergeCells count="132">
    <mergeCell ref="C39:E39"/>
    <mergeCell ref="F39:G39"/>
    <mergeCell ref="C41:E41"/>
    <mergeCell ref="F41:G41"/>
    <mergeCell ref="B42:E42"/>
    <mergeCell ref="F42:G42"/>
    <mergeCell ref="B43:E43"/>
    <mergeCell ref="F43:G43"/>
    <mergeCell ref="H43:J43"/>
    <mergeCell ref="F40:G40"/>
    <mergeCell ref="B36:B38"/>
    <mergeCell ref="C36:C38"/>
    <mergeCell ref="D36:D38"/>
    <mergeCell ref="G36:G38"/>
    <mergeCell ref="J36:J38"/>
    <mergeCell ref="M36:M38"/>
    <mergeCell ref="P36:P38"/>
    <mergeCell ref="S36:S38"/>
    <mergeCell ref="V36:V38"/>
    <mergeCell ref="B27:E27"/>
    <mergeCell ref="F27:G27"/>
    <mergeCell ref="H27:J27"/>
    <mergeCell ref="K27:M27"/>
    <mergeCell ref="N27:P27"/>
    <mergeCell ref="Q27:S27"/>
    <mergeCell ref="T27:V27"/>
    <mergeCell ref="B32:V32"/>
    <mergeCell ref="B33:B35"/>
    <mergeCell ref="C33:C35"/>
    <mergeCell ref="E33:E35"/>
    <mergeCell ref="F33:F35"/>
    <mergeCell ref="G33:G35"/>
    <mergeCell ref="H34:J34"/>
    <mergeCell ref="K34:M34"/>
    <mergeCell ref="N34:P34"/>
    <mergeCell ref="Q34:S34"/>
    <mergeCell ref="T34:V34"/>
    <mergeCell ref="H33:J33"/>
    <mergeCell ref="K33:M33"/>
    <mergeCell ref="N33:P33"/>
    <mergeCell ref="Q33:S33"/>
    <mergeCell ref="T33:V33"/>
    <mergeCell ref="C23:E23"/>
    <mergeCell ref="F23:G23"/>
    <mergeCell ref="C25:E25"/>
    <mergeCell ref="F25:G25"/>
    <mergeCell ref="B26:E26"/>
    <mergeCell ref="F26:G26"/>
    <mergeCell ref="H26:J26"/>
    <mergeCell ref="K26:M26"/>
    <mergeCell ref="N26:P26"/>
    <mergeCell ref="F24:G24"/>
    <mergeCell ref="B20:B22"/>
    <mergeCell ref="C20:C22"/>
    <mergeCell ref="D20:D22"/>
    <mergeCell ref="G20:G22"/>
    <mergeCell ref="J20:J22"/>
    <mergeCell ref="M20:M22"/>
    <mergeCell ref="P20:P22"/>
    <mergeCell ref="S20:S22"/>
    <mergeCell ref="V20:V22"/>
    <mergeCell ref="C8:E8"/>
    <mergeCell ref="C10:E10"/>
    <mergeCell ref="B16:V16"/>
    <mergeCell ref="B17:B19"/>
    <mergeCell ref="C17:C19"/>
    <mergeCell ref="E17:E19"/>
    <mergeCell ref="F17:F19"/>
    <mergeCell ref="G17:G19"/>
    <mergeCell ref="H17:J17"/>
    <mergeCell ref="K17:M17"/>
    <mergeCell ref="N17:P17"/>
    <mergeCell ref="Q17:S17"/>
    <mergeCell ref="T17:V17"/>
    <mergeCell ref="B11:E11"/>
    <mergeCell ref="F11:G11"/>
    <mergeCell ref="B12:E12"/>
    <mergeCell ref="F12:G12"/>
    <mergeCell ref="H18:J18"/>
    <mergeCell ref="K18:M18"/>
    <mergeCell ref="N18:P18"/>
    <mergeCell ref="Q18:S18"/>
    <mergeCell ref="T18:V18"/>
    <mergeCell ref="F9:G9"/>
    <mergeCell ref="B1:V1"/>
    <mergeCell ref="J5:J7"/>
    <mergeCell ref="H2:J2"/>
    <mergeCell ref="C2:C4"/>
    <mergeCell ref="N2:P2"/>
    <mergeCell ref="Q2:S2"/>
    <mergeCell ref="T2:V2"/>
    <mergeCell ref="H3:J3"/>
    <mergeCell ref="K3:M3"/>
    <mergeCell ref="N3:P3"/>
    <mergeCell ref="B5:B7"/>
    <mergeCell ref="G5:G7"/>
    <mergeCell ref="S5:S7"/>
    <mergeCell ref="H12:J12"/>
    <mergeCell ref="K12:M12"/>
    <mergeCell ref="K42:M42"/>
    <mergeCell ref="N42:P42"/>
    <mergeCell ref="Q42:S42"/>
    <mergeCell ref="T42:V42"/>
    <mergeCell ref="K43:M43"/>
    <mergeCell ref="N43:P43"/>
    <mergeCell ref="H42:J42"/>
    <mergeCell ref="Q43:S43"/>
    <mergeCell ref="T43:V43"/>
    <mergeCell ref="N12:P12"/>
    <mergeCell ref="Q12:S12"/>
    <mergeCell ref="Q26:S26"/>
    <mergeCell ref="T26:V26"/>
    <mergeCell ref="F8:G8"/>
    <mergeCell ref="G2:G4"/>
    <mergeCell ref="F2:F4"/>
    <mergeCell ref="C5:C7"/>
    <mergeCell ref="B2:B4"/>
    <mergeCell ref="E2:E4"/>
    <mergeCell ref="Q3:S3"/>
    <mergeCell ref="T3:V3"/>
    <mergeCell ref="K2:M2"/>
    <mergeCell ref="D5:D7"/>
    <mergeCell ref="F10:G10"/>
    <mergeCell ref="M5:M7"/>
    <mergeCell ref="P5:P7"/>
    <mergeCell ref="V5:V7"/>
    <mergeCell ref="T12:V12"/>
    <mergeCell ref="H11:J11"/>
    <mergeCell ref="K11:M11"/>
    <mergeCell ref="N11:P11"/>
    <mergeCell ref="Q11:S11"/>
    <mergeCell ref="T11:V11"/>
  </mergeCells>
  <conditionalFormatting sqref="I5:I7 H8:I8 K8:L8 N8:O8 Q8:R8 T8:U8 T10:U10 Q10:R10 N10:O10 K10:L10 H10:I10">
    <cfRule type="cellIs" dxfId="109" priority="149" operator="equal">
      <formula>"כן"</formula>
    </cfRule>
    <cfRule type="cellIs" dxfId="108" priority="150" operator="equal">
      <formula>"לא"</formula>
    </cfRule>
  </conditionalFormatting>
  <conditionalFormatting sqref="J5">
    <cfRule type="cellIs" dxfId="107" priority="147" operator="equal">
      <formula>"כן"</formula>
    </cfRule>
    <cfRule type="cellIs" dxfId="106" priority="148" operator="equal">
      <formula>"לא"</formula>
    </cfRule>
  </conditionalFormatting>
  <conditionalFormatting sqref="H5:H7">
    <cfRule type="cellIs" dxfId="105" priority="145" operator="equal">
      <formula>"כן"</formula>
    </cfRule>
    <cfRule type="cellIs" dxfId="104" priority="146" operator="equal">
      <formula>"לא"</formula>
    </cfRule>
  </conditionalFormatting>
  <conditionalFormatting sqref="H12:V12">
    <cfRule type="expression" dxfId="103" priority="151">
      <formula>#REF!="X"</formula>
    </cfRule>
    <cfRule type="expression" dxfId="102" priority="152">
      <formula>#REF!="V"</formula>
    </cfRule>
  </conditionalFormatting>
  <conditionalFormatting sqref="J8 M8 P8 S8 V8 V10 S10 P10 M10 J10">
    <cfRule type="cellIs" dxfId="101" priority="143" operator="equal">
      <formula>"כן"</formula>
    </cfRule>
    <cfRule type="cellIs" dxfId="100" priority="144" operator="equal">
      <formula>"לא"</formula>
    </cfRule>
  </conditionalFormatting>
  <conditionalFormatting sqref="J23 M23 P23 S23 V23 V25 S25 P25 M25 J25">
    <cfRule type="cellIs" dxfId="95" priority="77" operator="equal">
      <formula>"כן"</formula>
    </cfRule>
    <cfRule type="cellIs" dxfId="94" priority="78" operator="equal">
      <formula>"לא"</formula>
    </cfRule>
  </conditionalFormatting>
  <conditionalFormatting sqref="H23:I23 K23:L23 N23:O23 Q23:R23 T23:U23 T25:U25 Q25:R25 N25:O25 K25:L25 H25:I25">
    <cfRule type="cellIs" dxfId="93" priority="83" operator="equal">
      <formula>"כן"</formula>
    </cfRule>
    <cfRule type="cellIs" dxfId="92" priority="84" operator="equal">
      <formula>"לא"</formula>
    </cfRule>
  </conditionalFormatting>
  <conditionalFormatting sqref="L5:L7 O5:O7 R5:R7 U5:U7">
    <cfRule type="cellIs" dxfId="91" priority="49" operator="equal">
      <formula>"כן"</formula>
    </cfRule>
    <cfRule type="cellIs" dxfId="90" priority="50" operator="equal">
      <formula>"לא"</formula>
    </cfRule>
  </conditionalFormatting>
  <conditionalFormatting sqref="M5 P5 S5 V5">
    <cfRule type="cellIs" dxfId="89" priority="47" operator="equal">
      <formula>"כן"</formula>
    </cfRule>
    <cfRule type="cellIs" dxfId="88" priority="48" operator="equal">
      <formula>"לא"</formula>
    </cfRule>
  </conditionalFormatting>
  <conditionalFormatting sqref="H27:V27">
    <cfRule type="expression" dxfId="87" priority="85">
      <formula>#REF!="X"</formula>
    </cfRule>
    <cfRule type="expression" dxfId="86" priority="86">
      <formula>#REF!="V"</formula>
    </cfRule>
  </conditionalFormatting>
  <conditionalFormatting sqref="K5:K7 N5:N7 Q5:Q7 T5:T7">
    <cfRule type="cellIs" dxfId="85" priority="45" operator="equal">
      <formula>"כן"</formula>
    </cfRule>
    <cfRule type="cellIs" dxfId="84" priority="46" operator="equal">
      <formula>"לא"</formula>
    </cfRule>
  </conditionalFormatting>
  <conditionalFormatting sqref="J9">
    <cfRule type="cellIs" dxfId="83" priority="51" operator="equal">
      <formula>"כן"</formula>
    </cfRule>
    <cfRule type="cellIs" dxfId="82" priority="52" operator="equal">
      <formula>"לא"</formula>
    </cfRule>
  </conditionalFormatting>
  <conditionalFormatting sqref="H39:I39 K39:L39 N39:O39 Q39:R39 T39:U39 T41:U41 Q41:R41 N41:O41 K41:L41 H41:I41">
    <cfRule type="cellIs" dxfId="77" priority="67" operator="equal">
      <formula>"כן"</formula>
    </cfRule>
    <cfRule type="cellIs" dxfId="76" priority="68" operator="equal">
      <formula>"לא"</formula>
    </cfRule>
  </conditionalFormatting>
  <conditionalFormatting sqref="H9:I9">
    <cfRule type="cellIs" dxfId="75" priority="53" operator="equal">
      <formula>"כן"</formula>
    </cfRule>
    <cfRule type="cellIs" dxfId="74" priority="54" operator="equal">
      <formula>"לא"</formula>
    </cfRule>
  </conditionalFormatting>
  <conditionalFormatting sqref="H43:V43">
    <cfRule type="expression" dxfId="71" priority="69">
      <formula>#REF!="X"</formula>
    </cfRule>
    <cfRule type="expression" dxfId="70" priority="70">
      <formula>#REF!="V"</formula>
    </cfRule>
  </conditionalFormatting>
  <conditionalFormatting sqref="J39 M39 P39 S39 V39 V41 S41 P41 M41 J41">
    <cfRule type="cellIs" dxfId="69" priority="61" operator="equal">
      <formula>"כן"</formula>
    </cfRule>
    <cfRule type="cellIs" dxfId="68" priority="62" operator="equal">
      <formula>"לא"</formula>
    </cfRule>
  </conditionalFormatting>
  <conditionalFormatting sqref="K9:L9 N9:O9 Q9:R9 T9:U9">
    <cfRule type="cellIs" dxfId="63" priority="43" operator="equal">
      <formula>"כן"</formula>
    </cfRule>
    <cfRule type="cellIs" dxfId="62" priority="44" operator="equal">
      <formula>"לא"</formula>
    </cfRule>
  </conditionalFormatting>
  <conditionalFormatting sqref="M9 P9 S9 V9">
    <cfRule type="cellIs" dxfId="49" priority="41" operator="equal">
      <formula>"כן"</formula>
    </cfRule>
    <cfRule type="cellIs" dxfId="48" priority="42" operator="equal">
      <formula>"לא"</formula>
    </cfRule>
  </conditionalFormatting>
  <conditionalFormatting sqref="H24:I24">
    <cfRule type="cellIs" dxfId="47" priority="39" operator="equal">
      <formula>"כן"</formula>
    </cfRule>
    <cfRule type="cellIs" dxfId="46" priority="40" operator="equal">
      <formula>"לא"</formula>
    </cfRule>
  </conditionalFormatting>
  <conditionalFormatting sqref="J24">
    <cfRule type="cellIs" dxfId="45" priority="37" operator="equal">
      <formula>"כן"</formula>
    </cfRule>
    <cfRule type="cellIs" dxfId="44" priority="38" operator="equal">
      <formula>"לא"</formula>
    </cfRule>
  </conditionalFormatting>
  <conditionalFormatting sqref="K24:L24 N24:O24 Q24:R24 T24:U24">
    <cfRule type="cellIs" dxfId="43" priority="35" operator="equal">
      <formula>"כן"</formula>
    </cfRule>
    <cfRule type="cellIs" dxfId="42" priority="36" operator="equal">
      <formula>"לא"</formula>
    </cfRule>
  </conditionalFormatting>
  <conditionalFormatting sqref="M24 P24 S24 V24">
    <cfRule type="cellIs" dxfId="41" priority="33" operator="equal">
      <formula>"כן"</formula>
    </cfRule>
    <cfRule type="cellIs" dxfId="40" priority="34" operator="equal">
      <formula>"לא"</formula>
    </cfRule>
  </conditionalFormatting>
  <conditionalFormatting sqref="I20:I22">
    <cfRule type="cellIs" dxfId="39" priority="31" operator="equal">
      <formula>"כן"</formula>
    </cfRule>
    <cfRule type="cellIs" dxfId="38" priority="32" operator="equal">
      <formula>"לא"</formula>
    </cfRule>
  </conditionalFormatting>
  <conditionalFormatting sqref="J20">
    <cfRule type="cellIs" dxfId="37" priority="29" operator="equal">
      <formula>"כן"</formula>
    </cfRule>
    <cfRule type="cellIs" dxfId="36" priority="30" operator="equal">
      <formula>"לא"</formula>
    </cfRule>
  </conditionalFormatting>
  <conditionalFormatting sqref="H20:H22">
    <cfRule type="cellIs" dxfId="35" priority="27" operator="equal">
      <formula>"כן"</formula>
    </cfRule>
    <cfRule type="cellIs" dxfId="34" priority="28" operator="equal">
      <formula>"לא"</formula>
    </cfRule>
  </conditionalFormatting>
  <conditionalFormatting sqref="L20:L22 O20:O22 R20:R22 U20:U22">
    <cfRule type="cellIs" dxfId="33" priority="25" operator="equal">
      <formula>"כן"</formula>
    </cfRule>
    <cfRule type="cellIs" dxfId="32" priority="26" operator="equal">
      <formula>"לא"</formula>
    </cfRule>
  </conditionalFormatting>
  <conditionalFormatting sqref="M20 P20 S20 V20">
    <cfRule type="cellIs" dxfId="31" priority="23" operator="equal">
      <formula>"כן"</formula>
    </cfRule>
    <cfRule type="cellIs" dxfId="30" priority="24" operator="equal">
      <formula>"לא"</formula>
    </cfRule>
  </conditionalFormatting>
  <conditionalFormatting sqref="K20:K22 N20:N22 Q20:Q22 T20:T22">
    <cfRule type="cellIs" dxfId="29" priority="21" operator="equal">
      <formula>"כן"</formula>
    </cfRule>
    <cfRule type="cellIs" dxfId="28" priority="22" operator="equal">
      <formula>"לא"</formula>
    </cfRule>
  </conditionalFormatting>
  <conditionalFormatting sqref="I36:I38">
    <cfRule type="cellIs" dxfId="27" priority="19" operator="equal">
      <formula>"כן"</formula>
    </cfRule>
    <cfRule type="cellIs" dxfId="26" priority="20" operator="equal">
      <formula>"לא"</formula>
    </cfRule>
  </conditionalFormatting>
  <conditionalFormatting sqref="J36">
    <cfRule type="cellIs" dxfId="25" priority="17" operator="equal">
      <formula>"כן"</formula>
    </cfRule>
    <cfRule type="cellIs" dxfId="24" priority="18" operator="equal">
      <formula>"לא"</formula>
    </cfRule>
  </conditionalFormatting>
  <conditionalFormatting sqref="H36:H38">
    <cfRule type="cellIs" dxfId="23" priority="15" operator="equal">
      <formula>"כן"</formula>
    </cfRule>
    <cfRule type="cellIs" dxfId="22" priority="16" operator="equal">
      <formula>"לא"</formula>
    </cfRule>
  </conditionalFormatting>
  <conditionalFormatting sqref="L36:L38 O36:O38 R36:R38 U36:U38">
    <cfRule type="cellIs" dxfId="21" priority="13" operator="equal">
      <formula>"כן"</formula>
    </cfRule>
    <cfRule type="cellIs" dxfId="20" priority="14" operator="equal">
      <formula>"לא"</formula>
    </cfRule>
  </conditionalFormatting>
  <conditionalFormatting sqref="M36 P36 S36 V36">
    <cfRule type="cellIs" dxfId="19" priority="11" operator="equal">
      <formula>"כן"</formula>
    </cfRule>
    <cfRule type="cellIs" dxfId="18" priority="12" operator="equal">
      <formula>"לא"</formula>
    </cfRule>
  </conditionalFormatting>
  <conditionalFormatting sqref="K36:K38 N36:N38 Q36:Q38 T36:T38">
    <cfRule type="cellIs" dxfId="17" priority="9" operator="equal">
      <formula>"כן"</formula>
    </cfRule>
    <cfRule type="cellIs" dxfId="16" priority="10" operator="equal">
      <formula>"לא"</formula>
    </cfRule>
  </conditionalFormatting>
  <conditionalFormatting sqref="H40:I40">
    <cfRule type="cellIs" dxfId="15" priority="7" operator="equal">
      <formula>"כן"</formula>
    </cfRule>
    <cfRule type="cellIs" dxfId="14" priority="8" operator="equal">
      <formula>"לא"</formula>
    </cfRule>
  </conditionalFormatting>
  <conditionalFormatting sqref="J40">
    <cfRule type="cellIs" dxfId="11" priority="5" operator="equal">
      <formula>"כן"</formula>
    </cfRule>
    <cfRule type="cellIs" dxfId="10" priority="6" operator="equal">
      <formula>"לא"</formula>
    </cfRule>
  </conditionalFormatting>
  <conditionalFormatting sqref="K40:L40 N40:O40 Q40:R40 T40:U40">
    <cfRule type="cellIs" dxfId="7" priority="3" operator="equal">
      <formula>"כן"</formula>
    </cfRule>
    <cfRule type="cellIs" dxfId="6" priority="4" operator="equal">
      <formula>"לא"</formula>
    </cfRule>
  </conditionalFormatting>
  <conditionalFormatting sqref="M40 P40 S40 V40">
    <cfRule type="cellIs" dxfId="3" priority="1" operator="equal">
      <formula>"כן"</formula>
    </cfRule>
    <cfRule type="cellIs" dxfId="2" priority="2" operator="equal">
      <formula>"לא"</formula>
    </cfRule>
  </conditionalFormatting>
  <dataValidations count="3">
    <dataValidation type="whole" allowBlank="1" showInputMessage="1" showErrorMessage="1" errorTitle="שגיאה" error="יש להזין ניקוד בסולם של 1-10" sqref="H5 H20 K20 N20 Q20 T20 K5 N5 Q5 T5 H36 K36 N36 Q36 T36">
      <formula1>0</formula1>
      <formula2>10</formula2>
    </dataValidation>
    <dataValidation allowBlank="1" showInputMessage="1" showErrorMessage="1" errorTitle="שגיאה" error="יש להזין ניקוד בסולם של 1-10" sqref="Q10 T10 K10 T41 H10 N25 Q25 T25 H25 N10 Q41 N41 K41 H22:H23 H7:H8 K7:K8 T7:T8 Q7:Q8 N7:N8 T22:T23 Q22:Q23 N22:N23 K22:K23 K25 K38:K39 N38:N39 Q38:Q39 T38:T39 H38:H39 H41"/>
    <dataValidation type="whole" allowBlank="1" showInputMessage="1" showErrorMessage="1" errorTitle="שגיאה" error="יש להזין ניקוד בסולם של 1-10" sqref="H6 H21 K21 N21 Q21 H24 K24 N24 Q24 T24 T21 K6 N6 Q6 T6 H9 K9 N9 Q9 T9 H37 K37 N37 Q37 T37 H40 K40 N40 Q40 T40">
      <formula1>0</formula1>
      <formula2>5</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3"/>
  <sheetViews>
    <sheetView rightToLeft="1" topLeftCell="A16" zoomScale="70" zoomScaleNormal="70" workbookViewId="0"/>
  </sheetViews>
  <sheetFormatPr defaultRowHeight="14.25" x14ac:dyDescent="0.2"/>
  <cols>
    <col min="2" max="2" width="45.25" customWidth="1"/>
    <col min="3" max="3" width="7.625" customWidth="1"/>
    <col min="5" max="5" width="23" customWidth="1"/>
    <col min="7" max="7" width="18.5" customWidth="1"/>
    <col min="9" max="9" width="19.75" customWidth="1"/>
    <col min="11" max="11" width="21.5" customWidth="1"/>
    <col min="13" max="13" width="25.75" customWidth="1"/>
  </cols>
  <sheetData>
    <row r="1" spans="2:16" ht="33" customHeight="1" thickBot="1" x14ac:dyDescent="0.25">
      <c r="D1" s="173" t="s">
        <v>32</v>
      </c>
      <c r="E1" s="173"/>
      <c r="F1" s="173"/>
      <c r="G1" s="173"/>
      <c r="H1" s="173"/>
      <c r="I1" s="173"/>
      <c r="J1" s="173"/>
      <c r="K1" s="173"/>
      <c r="L1" s="173"/>
      <c r="M1" s="173"/>
    </row>
    <row r="2" spans="2:16" ht="18" x14ac:dyDescent="0.2">
      <c r="D2" s="75">
        <v>1</v>
      </c>
      <c r="E2" s="79"/>
      <c r="F2" s="78">
        <v>2</v>
      </c>
      <c r="G2" s="79"/>
      <c r="H2" s="78">
        <v>3</v>
      </c>
      <c r="I2" s="79"/>
      <c r="J2" s="78">
        <v>4</v>
      </c>
      <c r="K2" s="79"/>
      <c r="L2" s="78">
        <v>5</v>
      </c>
      <c r="M2" s="79"/>
    </row>
    <row r="3" spans="2:16" ht="18.75" thickBot="1" x14ac:dyDescent="0.25">
      <c r="D3" s="76"/>
      <c r="E3" s="77"/>
      <c r="F3" s="76"/>
      <c r="G3" s="77"/>
      <c r="H3" s="76"/>
      <c r="I3" s="77"/>
      <c r="J3" s="76"/>
      <c r="K3" s="77"/>
      <c r="L3" s="76"/>
      <c r="M3" s="77"/>
    </row>
    <row r="4" spans="2:16" ht="15.75" thickBot="1" x14ac:dyDescent="0.25">
      <c r="B4" s="26"/>
      <c r="C4" s="26"/>
      <c r="D4" s="23" t="s">
        <v>45</v>
      </c>
      <c r="E4" s="24" t="s">
        <v>46</v>
      </c>
      <c r="F4" s="23" t="s">
        <v>45</v>
      </c>
      <c r="G4" s="24" t="s">
        <v>46</v>
      </c>
      <c r="H4" s="23" t="s">
        <v>45</v>
      </c>
      <c r="I4" s="24" t="s">
        <v>46</v>
      </c>
      <c r="J4" s="23" t="s">
        <v>45</v>
      </c>
      <c r="K4" s="24" t="s">
        <v>46</v>
      </c>
      <c r="L4" s="23" t="s">
        <v>45</v>
      </c>
      <c r="M4" s="25" t="s">
        <v>46</v>
      </c>
    </row>
    <row r="5" spans="2:16" x14ac:dyDescent="0.2">
      <c r="B5" s="67" t="s">
        <v>44</v>
      </c>
      <c r="C5" s="68" t="s">
        <v>42</v>
      </c>
      <c r="D5" s="174"/>
      <c r="E5" s="174"/>
      <c r="F5" s="174"/>
      <c r="G5" s="174"/>
      <c r="H5" s="174"/>
      <c r="I5" s="174"/>
      <c r="J5" s="174"/>
      <c r="K5" s="174"/>
      <c r="L5" s="174"/>
      <c r="M5" s="175"/>
    </row>
    <row r="6" spans="2:16" ht="51" customHeight="1" x14ac:dyDescent="0.2">
      <c r="B6" s="66" t="s">
        <v>63</v>
      </c>
      <c r="C6" s="69">
        <v>0.1</v>
      </c>
      <c r="D6" s="28">
        <v>0</v>
      </c>
      <c r="E6" s="28"/>
      <c r="F6" s="27">
        <v>0</v>
      </c>
      <c r="G6" s="28"/>
      <c r="H6" s="27">
        <v>0</v>
      </c>
      <c r="I6" s="28"/>
      <c r="J6" s="27">
        <v>0</v>
      </c>
      <c r="K6" s="28"/>
      <c r="L6" s="27">
        <v>0</v>
      </c>
      <c r="M6" s="29"/>
      <c r="P6" t="s">
        <v>62</v>
      </c>
    </row>
    <row r="7" spans="2:16" ht="86.25" customHeight="1" x14ac:dyDescent="0.2">
      <c r="B7" s="66" t="s">
        <v>64</v>
      </c>
      <c r="C7" s="69">
        <v>0.2</v>
      </c>
      <c r="D7" s="28">
        <v>0</v>
      </c>
      <c r="E7" s="28"/>
      <c r="F7" s="27">
        <v>0</v>
      </c>
      <c r="G7" s="28"/>
      <c r="H7" s="27">
        <v>0</v>
      </c>
      <c r="I7" s="28"/>
      <c r="J7" s="27">
        <v>0</v>
      </c>
      <c r="K7" s="28"/>
      <c r="L7" s="27">
        <v>0</v>
      </c>
      <c r="M7" s="29"/>
    </row>
    <row r="8" spans="2:16" ht="64.5" customHeight="1" x14ac:dyDescent="0.2">
      <c r="B8" s="66" t="s">
        <v>65</v>
      </c>
      <c r="C8" s="69">
        <v>0.25</v>
      </c>
      <c r="D8" s="28">
        <v>0</v>
      </c>
      <c r="E8" s="28"/>
      <c r="F8" s="27">
        <v>0</v>
      </c>
      <c r="G8" s="28"/>
      <c r="H8" s="27">
        <v>0</v>
      </c>
      <c r="I8" s="28"/>
      <c r="J8" s="27">
        <v>0</v>
      </c>
      <c r="K8" s="28"/>
      <c r="L8" s="27">
        <v>0</v>
      </c>
      <c r="M8" s="29"/>
    </row>
    <row r="9" spans="2:16" ht="64.5" customHeight="1" x14ac:dyDescent="0.2">
      <c r="B9" s="66" t="s">
        <v>66</v>
      </c>
      <c r="C9" s="69">
        <v>0.1</v>
      </c>
      <c r="D9" s="28">
        <v>0</v>
      </c>
      <c r="E9" s="28"/>
      <c r="F9" s="27">
        <v>0</v>
      </c>
      <c r="G9" s="28"/>
      <c r="H9" s="27">
        <v>0</v>
      </c>
      <c r="I9" s="28"/>
      <c r="J9" s="27">
        <v>0</v>
      </c>
      <c r="K9" s="28"/>
      <c r="L9" s="27">
        <v>0</v>
      </c>
      <c r="M9" s="29"/>
    </row>
    <row r="10" spans="2:16" ht="64.5" customHeight="1" x14ac:dyDescent="0.2">
      <c r="B10" s="66" t="s">
        <v>68</v>
      </c>
      <c r="C10" s="69">
        <v>0.25</v>
      </c>
      <c r="D10" s="28">
        <v>0</v>
      </c>
      <c r="E10" s="28"/>
      <c r="F10" s="27">
        <v>0</v>
      </c>
      <c r="G10" s="28"/>
      <c r="H10" s="27">
        <v>0</v>
      </c>
      <c r="I10" s="28"/>
      <c r="J10" s="27">
        <v>0</v>
      </c>
      <c r="K10" s="28"/>
      <c r="L10" s="27">
        <v>0</v>
      </c>
      <c r="M10" s="29"/>
    </row>
    <row r="11" spans="2:16" ht="50.25" customHeight="1" thickBot="1" x14ac:dyDescent="0.25">
      <c r="B11" s="87" t="s">
        <v>67</v>
      </c>
      <c r="C11" s="88">
        <v>0.1</v>
      </c>
      <c r="D11" s="28">
        <v>0</v>
      </c>
      <c r="E11" s="28"/>
      <c r="F11" s="27">
        <v>0</v>
      </c>
      <c r="G11" s="28"/>
      <c r="H11" s="27">
        <v>0</v>
      </c>
      <c r="I11" s="28"/>
      <c r="J11" s="27">
        <v>0</v>
      </c>
      <c r="K11" s="28"/>
      <c r="L11" s="27">
        <v>0</v>
      </c>
      <c r="M11" s="29"/>
    </row>
    <row r="12" spans="2:16" ht="38.25" customHeight="1" thickBot="1" x14ac:dyDescent="0.25">
      <c r="B12" s="89" t="s">
        <v>43</v>
      </c>
      <c r="C12" s="90">
        <f>SUM(C6:C11)</f>
        <v>1</v>
      </c>
      <c r="D12" s="92">
        <f>SUMPRODUCT($C$6:$C$11,D6:D11)</f>
        <v>0</v>
      </c>
      <c r="E12" s="91"/>
      <c r="F12" s="92">
        <f t="shared" ref="F12" si="0">SUMPRODUCT($C$6:$C$11,F6:F11)</f>
        <v>0</v>
      </c>
      <c r="G12" s="91"/>
      <c r="H12" s="92">
        <f t="shared" ref="H12" si="1">SUMPRODUCT($C$6:$C$11,H6:H11)</f>
        <v>0</v>
      </c>
      <c r="I12" s="91"/>
      <c r="J12" s="92">
        <f t="shared" ref="J12" si="2">SUMPRODUCT($C$6:$C$11,J6:J11)</f>
        <v>0</v>
      </c>
      <c r="K12" s="91"/>
      <c r="L12" s="92">
        <f t="shared" ref="L12" si="3">SUMPRODUCT($C$6:$C$11,L6:L11)</f>
        <v>0</v>
      </c>
      <c r="M12" s="91"/>
    </row>
    <row r="17" spans="2:16" ht="18.75" thickBot="1" x14ac:dyDescent="0.25">
      <c r="D17" s="173" t="s">
        <v>30</v>
      </c>
      <c r="E17" s="173"/>
      <c r="F17" s="173"/>
      <c r="G17" s="173"/>
      <c r="H17" s="173"/>
      <c r="I17" s="173"/>
      <c r="J17" s="173"/>
      <c r="K17" s="173"/>
      <c r="L17" s="173"/>
      <c r="M17" s="173"/>
    </row>
    <row r="18" spans="2:16" ht="18" x14ac:dyDescent="0.2">
      <c r="D18" s="75">
        <v>1</v>
      </c>
      <c r="E18" s="79"/>
      <c r="F18" s="78">
        <v>2</v>
      </c>
      <c r="G18" s="79"/>
      <c r="H18" s="78">
        <v>3</v>
      </c>
      <c r="I18" s="79"/>
      <c r="J18" s="78">
        <v>4</v>
      </c>
      <c r="K18" s="79"/>
      <c r="L18" s="78">
        <v>5</v>
      </c>
      <c r="M18" s="79"/>
    </row>
    <row r="19" spans="2:16" ht="18.75" thickBot="1" x14ac:dyDescent="0.25">
      <c r="D19" s="76"/>
      <c r="E19" s="77"/>
      <c r="F19" s="76"/>
      <c r="G19" s="77"/>
      <c r="H19" s="76"/>
      <c r="I19" s="77"/>
      <c r="J19" s="76"/>
      <c r="K19" s="77"/>
      <c r="L19" s="76"/>
      <c r="M19" s="77"/>
    </row>
    <row r="20" spans="2:16" ht="15.75" thickBot="1" x14ac:dyDescent="0.25">
      <c r="B20" s="26"/>
      <c r="C20" s="26"/>
      <c r="D20" s="23" t="s">
        <v>45</v>
      </c>
      <c r="E20" s="24" t="s">
        <v>46</v>
      </c>
      <c r="F20" s="23" t="s">
        <v>45</v>
      </c>
      <c r="G20" s="24" t="s">
        <v>46</v>
      </c>
      <c r="H20" s="23" t="s">
        <v>45</v>
      </c>
      <c r="I20" s="24" t="s">
        <v>46</v>
      </c>
      <c r="J20" s="23" t="s">
        <v>45</v>
      </c>
      <c r="K20" s="24" t="s">
        <v>46</v>
      </c>
      <c r="L20" s="23" t="s">
        <v>45</v>
      </c>
      <c r="M20" s="25" t="s">
        <v>46</v>
      </c>
    </row>
    <row r="21" spans="2:16" x14ac:dyDescent="0.2">
      <c r="B21" s="67" t="s">
        <v>44</v>
      </c>
      <c r="C21" s="68" t="s">
        <v>42</v>
      </c>
      <c r="D21" s="174"/>
      <c r="E21" s="174"/>
      <c r="F21" s="174"/>
      <c r="G21" s="174"/>
      <c r="H21" s="174"/>
      <c r="I21" s="174"/>
      <c r="J21" s="174"/>
      <c r="K21" s="174"/>
      <c r="L21" s="174"/>
      <c r="M21" s="175"/>
    </row>
    <row r="22" spans="2:16" ht="15" x14ac:dyDescent="0.2">
      <c r="B22" s="66" t="s">
        <v>63</v>
      </c>
      <c r="C22" s="69">
        <v>0.1</v>
      </c>
      <c r="D22" s="28">
        <v>0</v>
      </c>
      <c r="E22" s="28"/>
      <c r="F22" s="27">
        <v>0</v>
      </c>
      <c r="G22" s="28"/>
      <c r="H22" s="27">
        <v>0</v>
      </c>
      <c r="I22" s="28"/>
      <c r="J22" s="27">
        <v>0</v>
      </c>
      <c r="K22" s="28"/>
      <c r="L22" s="27">
        <v>0</v>
      </c>
      <c r="M22" s="29"/>
      <c r="P22" t="s">
        <v>62</v>
      </c>
    </row>
    <row r="23" spans="2:16" ht="85.5" x14ac:dyDescent="0.2">
      <c r="B23" s="66" t="s">
        <v>64</v>
      </c>
      <c r="C23" s="69">
        <v>0.2</v>
      </c>
      <c r="D23" s="28">
        <v>0</v>
      </c>
      <c r="E23" s="28"/>
      <c r="F23" s="27">
        <v>0</v>
      </c>
      <c r="G23" s="28"/>
      <c r="H23" s="27">
        <v>0</v>
      </c>
      <c r="I23" s="28"/>
      <c r="J23" s="27">
        <v>0</v>
      </c>
      <c r="K23" s="28"/>
      <c r="L23" s="27">
        <v>0</v>
      </c>
      <c r="M23" s="29"/>
    </row>
    <row r="24" spans="2:16" ht="58.5" customHeight="1" x14ac:dyDescent="0.2">
      <c r="B24" s="66" t="s">
        <v>65</v>
      </c>
      <c r="C24" s="69">
        <v>0.25</v>
      </c>
      <c r="D24" s="28">
        <v>0</v>
      </c>
      <c r="E24" s="28"/>
      <c r="F24" s="27">
        <v>0</v>
      </c>
      <c r="G24" s="28"/>
      <c r="H24" s="27">
        <v>0</v>
      </c>
      <c r="I24" s="28"/>
      <c r="J24" s="27">
        <v>0</v>
      </c>
      <c r="K24" s="28"/>
      <c r="L24" s="27">
        <v>0</v>
      </c>
      <c r="M24" s="29"/>
    </row>
    <row r="25" spans="2:16" ht="57" x14ac:dyDescent="0.2">
      <c r="B25" s="66" t="s">
        <v>66</v>
      </c>
      <c r="C25" s="69">
        <v>0.1</v>
      </c>
      <c r="D25" s="28">
        <v>0</v>
      </c>
      <c r="E25" s="28"/>
      <c r="F25" s="27">
        <v>0</v>
      </c>
      <c r="G25" s="28"/>
      <c r="H25" s="27">
        <v>0</v>
      </c>
      <c r="I25" s="28"/>
      <c r="J25" s="27">
        <v>0</v>
      </c>
      <c r="K25" s="28"/>
      <c r="L25" s="27">
        <v>0</v>
      </c>
      <c r="M25" s="29"/>
    </row>
    <row r="26" spans="2:16" ht="42.75" x14ac:dyDescent="0.2">
      <c r="B26" s="66" t="s">
        <v>68</v>
      </c>
      <c r="C26" s="69">
        <v>0.25</v>
      </c>
      <c r="D26" s="28">
        <v>0</v>
      </c>
      <c r="E26" s="28"/>
      <c r="F26" s="27">
        <v>0</v>
      </c>
      <c r="G26" s="28"/>
      <c r="H26" s="27">
        <v>0</v>
      </c>
      <c r="I26" s="28"/>
      <c r="J26" s="27">
        <v>0</v>
      </c>
      <c r="K26" s="28"/>
      <c r="L26" s="27">
        <v>0</v>
      </c>
      <c r="M26" s="29"/>
    </row>
    <row r="27" spans="2:16" ht="29.25" thickBot="1" x14ac:dyDescent="0.25">
      <c r="B27" s="87" t="s">
        <v>67</v>
      </c>
      <c r="C27" s="88">
        <v>0.1</v>
      </c>
      <c r="D27" s="28">
        <v>0</v>
      </c>
      <c r="E27" s="28"/>
      <c r="F27" s="27">
        <v>0</v>
      </c>
      <c r="G27" s="28"/>
      <c r="H27" s="27">
        <v>0</v>
      </c>
      <c r="I27" s="28"/>
      <c r="J27" s="27">
        <v>0</v>
      </c>
      <c r="K27" s="28"/>
      <c r="L27" s="27">
        <v>0</v>
      </c>
      <c r="M27" s="29"/>
    </row>
    <row r="28" spans="2:16" ht="18.75" thickBot="1" x14ac:dyDescent="0.25">
      <c r="B28" s="89" t="s">
        <v>43</v>
      </c>
      <c r="C28" s="90">
        <f>SUM(C22:C27)</f>
        <v>1</v>
      </c>
      <c r="D28" s="92">
        <f>SUMPRODUCT($C$6:$C$11,D22:D27)</f>
        <v>0</v>
      </c>
      <c r="E28" s="91"/>
      <c r="F28" s="92">
        <f t="shared" ref="F28" si="4">SUMPRODUCT($C$6:$C$11,F22:F27)</f>
        <v>0</v>
      </c>
      <c r="G28" s="91"/>
      <c r="H28" s="92">
        <f t="shared" ref="H28" si="5">SUMPRODUCT($C$6:$C$11,H22:H27)</f>
        <v>0</v>
      </c>
      <c r="I28" s="91"/>
      <c r="J28" s="92">
        <f t="shared" ref="J28" si="6">SUMPRODUCT($C$6:$C$11,J22:J27)</f>
        <v>0</v>
      </c>
      <c r="K28" s="91"/>
      <c r="L28" s="92">
        <f t="shared" ref="L28" si="7">SUMPRODUCT($C$6:$C$11,L22:L27)</f>
        <v>0</v>
      </c>
      <c r="M28" s="91"/>
    </row>
    <row r="32" spans="2:16" ht="18.75" thickBot="1" x14ac:dyDescent="0.25">
      <c r="D32" s="173" t="s">
        <v>31</v>
      </c>
      <c r="E32" s="173"/>
      <c r="F32" s="173"/>
      <c r="G32" s="173"/>
      <c r="H32" s="173"/>
      <c r="I32" s="173"/>
      <c r="J32" s="173"/>
      <c r="K32" s="173"/>
      <c r="L32" s="173"/>
      <c r="M32" s="173"/>
    </row>
    <row r="33" spans="2:16" ht="18" x14ac:dyDescent="0.2">
      <c r="D33" s="75">
        <v>1</v>
      </c>
      <c r="E33" s="79"/>
      <c r="F33" s="78">
        <v>2</v>
      </c>
      <c r="G33" s="79"/>
      <c r="H33" s="78">
        <v>3</v>
      </c>
      <c r="I33" s="79"/>
      <c r="J33" s="78">
        <v>4</v>
      </c>
      <c r="K33" s="79"/>
      <c r="L33" s="78">
        <v>5</v>
      </c>
      <c r="M33" s="79"/>
    </row>
    <row r="34" spans="2:16" ht="18.75" thickBot="1" x14ac:dyDescent="0.25">
      <c r="D34" s="76"/>
      <c r="E34" s="77"/>
      <c r="F34" s="76"/>
      <c r="G34" s="77"/>
      <c r="H34" s="76"/>
      <c r="I34" s="77"/>
      <c r="J34" s="76"/>
      <c r="K34" s="77"/>
      <c r="L34" s="76"/>
      <c r="M34" s="77"/>
    </row>
    <row r="35" spans="2:16" ht="15.75" thickBot="1" x14ac:dyDescent="0.25">
      <c r="B35" s="26"/>
      <c r="C35" s="26"/>
      <c r="D35" s="23" t="s">
        <v>45</v>
      </c>
      <c r="E35" s="24" t="s">
        <v>46</v>
      </c>
      <c r="F35" s="23" t="s">
        <v>45</v>
      </c>
      <c r="G35" s="24" t="s">
        <v>46</v>
      </c>
      <c r="H35" s="23" t="s">
        <v>45</v>
      </c>
      <c r="I35" s="24" t="s">
        <v>46</v>
      </c>
      <c r="J35" s="23" t="s">
        <v>45</v>
      </c>
      <c r="K35" s="24" t="s">
        <v>46</v>
      </c>
      <c r="L35" s="23" t="s">
        <v>45</v>
      </c>
      <c r="M35" s="25" t="s">
        <v>46</v>
      </c>
    </row>
    <row r="36" spans="2:16" x14ac:dyDescent="0.2">
      <c r="B36" s="67" t="s">
        <v>44</v>
      </c>
      <c r="C36" s="68" t="s">
        <v>42</v>
      </c>
      <c r="D36" s="174"/>
      <c r="E36" s="174"/>
      <c r="F36" s="174"/>
      <c r="G36" s="174"/>
      <c r="H36" s="174"/>
      <c r="I36" s="174"/>
      <c r="J36" s="174"/>
      <c r="K36" s="174"/>
      <c r="L36" s="174"/>
      <c r="M36" s="175"/>
    </row>
    <row r="37" spans="2:16" ht="15" x14ac:dyDescent="0.2">
      <c r="B37" s="66" t="s">
        <v>63</v>
      </c>
      <c r="C37" s="69">
        <v>0.1</v>
      </c>
      <c r="D37" s="28">
        <v>0</v>
      </c>
      <c r="E37" s="28"/>
      <c r="F37" s="27">
        <v>0</v>
      </c>
      <c r="G37" s="28"/>
      <c r="H37" s="27">
        <v>0</v>
      </c>
      <c r="I37" s="28"/>
      <c r="J37" s="27">
        <v>0</v>
      </c>
      <c r="K37" s="28"/>
      <c r="L37" s="27">
        <v>0</v>
      </c>
      <c r="M37" s="29"/>
      <c r="P37" t="s">
        <v>62</v>
      </c>
    </row>
    <row r="38" spans="2:16" ht="85.5" x14ac:dyDescent="0.2">
      <c r="B38" s="66" t="s">
        <v>64</v>
      </c>
      <c r="C38" s="69">
        <v>0.2</v>
      </c>
      <c r="D38" s="28">
        <v>0</v>
      </c>
      <c r="E38" s="28"/>
      <c r="F38" s="27">
        <v>0</v>
      </c>
      <c r="G38" s="28"/>
      <c r="H38" s="27">
        <v>0</v>
      </c>
      <c r="I38" s="28"/>
      <c r="J38" s="27">
        <v>0</v>
      </c>
      <c r="K38" s="28"/>
      <c r="L38" s="27">
        <v>0</v>
      </c>
      <c r="M38" s="29"/>
    </row>
    <row r="39" spans="2:16" ht="42.75" x14ac:dyDescent="0.2">
      <c r="B39" s="66" t="s">
        <v>65</v>
      </c>
      <c r="C39" s="69">
        <v>0.25</v>
      </c>
      <c r="D39" s="28">
        <v>0</v>
      </c>
      <c r="E39" s="28"/>
      <c r="F39" s="27">
        <v>0</v>
      </c>
      <c r="G39" s="28"/>
      <c r="H39" s="27">
        <v>0</v>
      </c>
      <c r="I39" s="28"/>
      <c r="J39" s="27">
        <v>0</v>
      </c>
      <c r="K39" s="28"/>
      <c r="L39" s="27">
        <v>0</v>
      </c>
      <c r="M39" s="29"/>
    </row>
    <row r="40" spans="2:16" ht="57" x14ac:dyDescent="0.2">
      <c r="B40" s="66" t="s">
        <v>66</v>
      </c>
      <c r="C40" s="69">
        <v>0.1</v>
      </c>
      <c r="D40" s="28">
        <v>0</v>
      </c>
      <c r="E40" s="28"/>
      <c r="F40" s="27">
        <v>0</v>
      </c>
      <c r="G40" s="28"/>
      <c r="H40" s="27">
        <v>0</v>
      </c>
      <c r="I40" s="28"/>
      <c r="J40" s="27">
        <v>0</v>
      </c>
      <c r="K40" s="28"/>
      <c r="L40" s="27">
        <v>0</v>
      </c>
      <c r="M40" s="29"/>
    </row>
    <row r="41" spans="2:16" ht="42.75" x14ac:dyDescent="0.2">
      <c r="B41" s="66" t="s">
        <v>68</v>
      </c>
      <c r="C41" s="69">
        <v>0.25</v>
      </c>
      <c r="D41" s="28">
        <v>0</v>
      </c>
      <c r="E41" s="28"/>
      <c r="F41" s="27">
        <v>0</v>
      </c>
      <c r="G41" s="28"/>
      <c r="H41" s="27">
        <v>0</v>
      </c>
      <c r="I41" s="28"/>
      <c r="J41" s="27">
        <v>0</v>
      </c>
      <c r="K41" s="28"/>
      <c r="L41" s="27">
        <v>0</v>
      </c>
      <c r="M41" s="29"/>
    </row>
    <row r="42" spans="2:16" ht="39.75" customHeight="1" thickBot="1" x14ac:dyDescent="0.25">
      <c r="B42" s="87" t="s">
        <v>67</v>
      </c>
      <c r="C42" s="88">
        <v>0.1</v>
      </c>
      <c r="D42" s="28">
        <v>0</v>
      </c>
      <c r="E42" s="28"/>
      <c r="F42" s="27">
        <v>0</v>
      </c>
      <c r="G42" s="28"/>
      <c r="H42" s="27">
        <v>0</v>
      </c>
      <c r="I42" s="28"/>
      <c r="J42" s="27">
        <v>0</v>
      </c>
      <c r="K42" s="28"/>
      <c r="L42" s="27">
        <v>0</v>
      </c>
      <c r="M42" s="29"/>
    </row>
    <row r="43" spans="2:16" ht="18.75" thickBot="1" x14ac:dyDescent="0.25">
      <c r="B43" s="89" t="s">
        <v>43</v>
      </c>
      <c r="C43" s="90">
        <f>SUM(C37:C42)</f>
        <v>1</v>
      </c>
      <c r="D43" s="92">
        <f>SUMPRODUCT($C$6:$C$11,D37:D42)</f>
        <v>0</v>
      </c>
      <c r="E43" s="91"/>
      <c r="F43" s="92">
        <f t="shared" ref="F43" si="8">SUMPRODUCT($C$6:$C$11,F37:F42)</f>
        <v>0</v>
      </c>
      <c r="G43" s="91"/>
      <c r="H43" s="92">
        <f t="shared" ref="H43" si="9">SUMPRODUCT($C$6:$C$11,H37:H42)</f>
        <v>0</v>
      </c>
      <c r="I43" s="91"/>
      <c r="J43" s="92">
        <f t="shared" ref="J43" si="10">SUMPRODUCT($C$6:$C$11,J37:J42)</f>
        <v>0</v>
      </c>
      <c r="K43" s="91"/>
      <c r="L43" s="92">
        <f t="shared" ref="L43" si="11">SUMPRODUCT($C$6:$C$11,L37:L42)</f>
        <v>0</v>
      </c>
      <c r="M43" s="91"/>
    </row>
  </sheetData>
  <mergeCells count="6">
    <mergeCell ref="D32:M32"/>
    <mergeCell ref="D36:M36"/>
    <mergeCell ref="D1:M1"/>
    <mergeCell ref="D17:M17"/>
    <mergeCell ref="D21:M21"/>
    <mergeCell ref="D5:M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5"/>
  <sheetViews>
    <sheetView rightToLeft="1" topLeftCell="A4" zoomScale="60" zoomScaleNormal="60" workbookViewId="0">
      <pane ySplit="2" topLeftCell="A6" activePane="bottomLeft" state="frozen"/>
      <selection activeCell="B4" sqref="B4"/>
      <selection pane="bottomLeft" activeCell="B28" sqref="B28:C28"/>
    </sheetView>
  </sheetViews>
  <sheetFormatPr defaultRowHeight="14.25" x14ac:dyDescent="0.2"/>
  <cols>
    <col min="1" max="1" width="11.25" style="95" customWidth="1"/>
    <col min="2" max="2" width="34.125" customWidth="1"/>
    <col min="3" max="4" width="8" customWidth="1"/>
    <col min="5" max="5" width="29.75" customWidth="1"/>
    <col min="6" max="6" width="6.5" customWidth="1"/>
    <col min="7" max="7" width="29.625" customWidth="1"/>
    <col min="9" max="9" width="21.5" customWidth="1"/>
    <col min="10" max="10" width="9" customWidth="1"/>
    <col min="11" max="11" width="19.125" customWidth="1"/>
    <col min="12" max="12" width="14.75" customWidth="1"/>
    <col min="13" max="13" width="22.875" customWidth="1"/>
    <col min="19" max="19" width="28" customWidth="1"/>
  </cols>
  <sheetData>
    <row r="2" spans="1:19" ht="15.75" thickBot="1" x14ac:dyDescent="0.3">
      <c r="B2" s="96"/>
      <c r="C2" s="96"/>
      <c r="D2" s="96"/>
      <c r="E2" s="96"/>
      <c r="F2" s="96"/>
      <c r="G2" s="96"/>
      <c r="H2" s="96"/>
      <c r="I2" s="96"/>
      <c r="J2" s="96"/>
      <c r="K2" s="96"/>
      <c r="L2" s="96"/>
      <c r="M2" s="96"/>
    </row>
    <row r="3" spans="1:19" ht="33" customHeight="1" thickBot="1" x14ac:dyDescent="0.25">
      <c r="B3" s="178" t="s">
        <v>72</v>
      </c>
      <c r="C3" s="179"/>
      <c r="D3" s="176">
        <v>3</v>
      </c>
      <c r="E3" s="177"/>
      <c r="F3" s="176">
        <v>4</v>
      </c>
      <c r="G3" s="177"/>
      <c r="H3" s="180">
        <v>5</v>
      </c>
      <c r="I3" s="177"/>
      <c r="J3" s="176">
        <v>6</v>
      </c>
      <c r="K3" s="177"/>
      <c r="L3" s="176">
        <v>7</v>
      </c>
      <c r="M3" s="177"/>
    </row>
    <row r="4" spans="1:19" ht="33" customHeight="1" thickBot="1" x14ac:dyDescent="0.25">
      <c r="B4" s="181" t="s">
        <v>32</v>
      </c>
      <c r="C4" s="182"/>
      <c r="D4" s="182"/>
      <c r="E4" s="182"/>
      <c r="F4" s="182"/>
      <c r="G4" s="182"/>
      <c r="H4" s="182"/>
      <c r="I4" s="182"/>
      <c r="J4" s="182"/>
      <c r="K4" s="182"/>
      <c r="L4" s="182"/>
      <c r="M4" s="183"/>
    </row>
    <row r="5" spans="1:19" ht="33" customHeight="1" thickBot="1" x14ac:dyDescent="0.25">
      <c r="B5" s="184" t="s">
        <v>29</v>
      </c>
      <c r="C5" s="185"/>
      <c r="D5" s="176">
        <v>1</v>
      </c>
      <c r="E5" s="177"/>
      <c r="F5" s="176">
        <v>2</v>
      </c>
      <c r="G5" s="177"/>
      <c r="H5" s="176">
        <v>3</v>
      </c>
      <c r="I5" s="177"/>
      <c r="J5" s="176">
        <v>4</v>
      </c>
      <c r="K5" s="177"/>
      <c r="L5" s="176">
        <v>5</v>
      </c>
      <c r="M5" s="177"/>
    </row>
    <row r="6" spans="1:19" ht="32.25" customHeight="1" x14ac:dyDescent="0.25">
      <c r="A6" s="111"/>
      <c r="B6" s="186" t="s">
        <v>41</v>
      </c>
      <c r="C6" s="187"/>
      <c r="D6" s="188"/>
      <c r="E6" s="189"/>
      <c r="F6" s="188"/>
      <c r="G6" s="189"/>
      <c r="H6" s="188"/>
      <c r="I6" s="189"/>
      <c r="J6" s="188"/>
      <c r="K6" s="189"/>
      <c r="L6" s="188"/>
      <c r="M6" s="189"/>
    </row>
    <row r="7" spans="1:19" ht="31.5" customHeight="1" x14ac:dyDescent="0.25">
      <c r="A7" s="112"/>
      <c r="B7" s="186" t="s">
        <v>73</v>
      </c>
      <c r="C7" s="187"/>
      <c r="D7" s="188"/>
      <c r="E7" s="189"/>
      <c r="F7" s="188"/>
      <c r="G7" s="189"/>
      <c r="H7" s="188"/>
      <c r="I7" s="189"/>
      <c r="J7" s="188"/>
      <c r="K7" s="189"/>
      <c r="L7" s="188"/>
      <c r="M7" s="189"/>
      <c r="P7" s="107" t="s">
        <v>75</v>
      </c>
      <c r="Q7" s="190"/>
      <c r="R7" s="190"/>
      <c r="S7" s="108"/>
    </row>
    <row r="8" spans="1:19" ht="31.5" customHeight="1" thickBot="1" x14ac:dyDescent="0.3">
      <c r="A8" s="113"/>
      <c r="B8" s="114" t="s">
        <v>74</v>
      </c>
      <c r="C8" s="97" t="s">
        <v>42</v>
      </c>
      <c r="D8" s="98" t="s">
        <v>45</v>
      </c>
      <c r="E8" s="99" t="s">
        <v>46</v>
      </c>
      <c r="F8" s="98" t="s">
        <v>45</v>
      </c>
      <c r="G8" s="99" t="s">
        <v>46</v>
      </c>
      <c r="H8" s="98" t="s">
        <v>45</v>
      </c>
      <c r="I8" s="99" t="s">
        <v>46</v>
      </c>
      <c r="J8" s="98" t="s">
        <v>45</v>
      </c>
      <c r="K8" s="99" t="s">
        <v>46</v>
      </c>
      <c r="L8" s="98" t="s">
        <v>45</v>
      </c>
      <c r="M8" s="99" t="s">
        <v>46</v>
      </c>
      <c r="Q8" s="190"/>
      <c r="R8" s="190"/>
      <c r="S8" s="108"/>
    </row>
    <row r="9" spans="1:19" ht="48.75" customHeight="1" x14ac:dyDescent="0.25">
      <c r="A9" s="100"/>
      <c r="B9" s="101" t="s">
        <v>76</v>
      </c>
      <c r="C9" s="102">
        <v>0.2</v>
      </c>
      <c r="D9" s="103"/>
      <c r="E9" s="104"/>
      <c r="F9" s="103"/>
      <c r="G9" s="104"/>
      <c r="H9" s="103"/>
      <c r="I9" s="104"/>
      <c r="J9" s="103"/>
      <c r="K9" s="104"/>
      <c r="L9" s="103"/>
      <c r="M9" s="104"/>
      <c r="Q9" s="190"/>
      <c r="R9" s="190"/>
      <c r="S9" s="108"/>
    </row>
    <row r="10" spans="1:19" ht="52.5" customHeight="1" x14ac:dyDescent="0.25">
      <c r="A10" s="100"/>
      <c r="B10" s="105" t="s">
        <v>77</v>
      </c>
      <c r="C10" s="102">
        <v>0.6</v>
      </c>
      <c r="D10" s="103"/>
      <c r="E10" s="104"/>
      <c r="F10" s="103"/>
      <c r="G10" s="104"/>
      <c r="H10" s="103"/>
      <c r="I10" s="104"/>
      <c r="J10" s="103"/>
      <c r="K10" s="104"/>
      <c r="L10" s="103"/>
      <c r="M10" s="104"/>
      <c r="Q10" s="190"/>
      <c r="R10" s="190"/>
      <c r="S10" s="108"/>
    </row>
    <row r="11" spans="1:19" ht="49.5" customHeight="1" x14ac:dyDescent="0.2">
      <c r="A11" s="100"/>
      <c r="B11" s="106" t="s">
        <v>78</v>
      </c>
      <c r="C11" s="102">
        <v>0.2</v>
      </c>
      <c r="D11" s="103"/>
      <c r="E11" s="104"/>
      <c r="F11" s="103"/>
      <c r="G11" s="104"/>
      <c r="H11" s="103"/>
      <c r="I11" s="104"/>
      <c r="J11" s="103"/>
      <c r="K11" s="104"/>
      <c r="L11" s="103"/>
      <c r="M11" s="104"/>
    </row>
    <row r="12" spans="1:19" ht="16.5" thickBot="1" x14ac:dyDescent="0.3">
      <c r="B12" s="115" t="s">
        <v>43</v>
      </c>
      <c r="C12" s="116">
        <f>SUM(C9:C11)</f>
        <v>1</v>
      </c>
      <c r="D12" s="109">
        <f>SUM(D9:D11)</f>
        <v>0</v>
      </c>
      <c r="E12" s="110"/>
      <c r="F12" s="109">
        <f t="shared" ref="F12" si="0">SUM(F9:F11)</f>
        <v>0</v>
      </c>
      <c r="G12" s="110"/>
      <c r="H12" s="109">
        <f t="shared" ref="H12" si="1">SUM(H9:H11)</f>
        <v>0</v>
      </c>
      <c r="I12" s="110"/>
      <c r="J12" s="109">
        <f t="shared" ref="J12" si="2">SUM(J9:J11)</f>
        <v>0</v>
      </c>
      <c r="K12" s="110"/>
      <c r="L12" s="109">
        <f t="shared" ref="L12" si="3">SUM(L9:L11)</f>
        <v>0</v>
      </c>
      <c r="M12" s="110"/>
    </row>
    <row r="15" spans="1:19" ht="15" thickBot="1" x14ac:dyDescent="0.25"/>
    <row r="16" spans="1:19" ht="29.25" customHeight="1" thickBot="1" x14ac:dyDescent="0.25">
      <c r="B16" s="181" t="s">
        <v>30</v>
      </c>
      <c r="C16" s="182"/>
      <c r="D16" s="182"/>
      <c r="E16" s="182"/>
      <c r="F16" s="182"/>
      <c r="G16" s="182"/>
      <c r="H16" s="182"/>
      <c r="I16" s="182"/>
      <c r="J16" s="182"/>
      <c r="K16" s="182"/>
      <c r="L16" s="182"/>
      <c r="M16" s="183"/>
    </row>
    <row r="17" spans="2:13" ht="16.5" thickBot="1" x14ac:dyDescent="0.25">
      <c r="B17" s="184" t="s">
        <v>29</v>
      </c>
      <c r="C17" s="185"/>
      <c r="D17" s="176">
        <v>1</v>
      </c>
      <c r="E17" s="177"/>
      <c r="F17" s="176">
        <v>2</v>
      </c>
      <c r="G17" s="177"/>
      <c r="H17" s="176">
        <v>3</v>
      </c>
      <c r="I17" s="177"/>
      <c r="J17" s="176">
        <v>4</v>
      </c>
      <c r="K17" s="177"/>
      <c r="L17" s="176">
        <v>5</v>
      </c>
      <c r="M17" s="177"/>
    </row>
    <row r="18" spans="2:13" ht="15.75" x14ac:dyDescent="0.25">
      <c r="B18" s="186" t="s">
        <v>41</v>
      </c>
      <c r="C18" s="187"/>
      <c r="D18" s="188"/>
      <c r="E18" s="189"/>
      <c r="F18" s="188"/>
      <c r="G18" s="189"/>
      <c r="H18" s="188"/>
      <c r="I18" s="189"/>
      <c r="J18" s="188"/>
      <c r="K18" s="189"/>
      <c r="L18" s="188"/>
      <c r="M18" s="189"/>
    </row>
    <row r="19" spans="2:13" ht="15.75" x14ac:dyDescent="0.25">
      <c r="B19" s="186" t="s">
        <v>73</v>
      </c>
      <c r="C19" s="187"/>
      <c r="D19" s="188"/>
      <c r="E19" s="189"/>
      <c r="F19" s="188"/>
      <c r="G19" s="189"/>
      <c r="H19" s="188"/>
      <c r="I19" s="189"/>
      <c r="J19" s="188"/>
      <c r="K19" s="189"/>
      <c r="L19" s="188"/>
      <c r="M19" s="189"/>
    </row>
    <row r="20" spans="2:13" ht="16.5" thickBot="1" x14ac:dyDescent="0.25">
      <c r="B20" s="114" t="s">
        <v>74</v>
      </c>
      <c r="C20" s="97" t="s">
        <v>42</v>
      </c>
      <c r="D20" s="98" t="s">
        <v>45</v>
      </c>
      <c r="E20" s="99" t="s">
        <v>46</v>
      </c>
      <c r="F20" s="98" t="s">
        <v>45</v>
      </c>
      <c r="G20" s="99" t="s">
        <v>46</v>
      </c>
      <c r="H20" s="98" t="s">
        <v>45</v>
      </c>
      <c r="I20" s="99" t="s">
        <v>46</v>
      </c>
      <c r="J20" s="98" t="s">
        <v>45</v>
      </c>
      <c r="K20" s="99" t="s">
        <v>46</v>
      </c>
      <c r="L20" s="98" t="s">
        <v>45</v>
      </c>
      <c r="M20" s="99" t="s">
        <v>46</v>
      </c>
    </row>
    <row r="21" spans="2:13" ht="38.25" customHeight="1" x14ac:dyDescent="0.2">
      <c r="B21" s="101" t="s">
        <v>76</v>
      </c>
      <c r="C21" s="102">
        <v>0.2</v>
      </c>
      <c r="D21" s="103"/>
      <c r="E21" s="104"/>
      <c r="F21" s="103"/>
      <c r="G21" s="104"/>
      <c r="H21" s="103"/>
      <c r="I21" s="104"/>
      <c r="J21" s="103"/>
      <c r="K21" s="104"/>
      <c r="L21" s="103"/>
      <c r="M21" s="104"/>
    </row>
    <row r="22" spans="2:13" ht="46.5" customHeight="1" x14ac:dyDescent="0.2">
      <c r="B22" s="105" t="s">
        <v>77</v>
      </c>
      <c r="C22" s="102">
        <v>0.6</v>
      </c>
      <c r="D22" s="103"/>
      <c r="E22" s="104"/>
      <c r="F22" s="103"/>
      <c r="G22" s="104"/>
      <c r="H22" s="103"/>
      <c r="I22" s="104"/>
      <c r="J22" s="103"/>
      <c r="K22" s="104"/>
      <c r="L22" s="103"/>
      <c r="M22" s="104"/>
    </row>
    <row r="23" spans="2:13" ht="36" customHeight="1" x14ac:dyDescent="0.2">
      <c r="B23" s="106" t="s">
        <v>78</v>
      </c>
      <c r="C23" s="102">
        <v>0.2</v>
      </c>
      <c r="D23" s="103"/>
      <c r="E23" s="104"/>
      <c r="F23" s="103"/>
      <c r="G23" s="104"/>
      <c r="H23" s="103"/>
      <c r="I23" s="104"/>
      <c r="J23" s="103"/>
      <c r="K23" s="104"/>
      <c r="L23" s="103"/>
      <c r="M23" s="104"/>
    </row>
    <row r="24" spans="2:13" ht="16.5" thickBot="1" x14ac:dyDescent="0.3">
      <c r="B24" s="115" t="s">
        <v>43</v>
      </c>
      <c r="C24" s="116">
        <f>SUM(C21:C23)</f>
        <v>1</v>
      </c>
      <c r="D24" s="109">
        <f>SUM(D21:D23)</f>
        <v>0</v>
      </c>
      <c r="E24" s="110"/>
      <c r="F24" s="109">
        <f t="shared" ref="F24" si="4">SUM(F21:F23)</f>
        <v>0</v>
      </c>
      <c r="G24" s="110"/>
      <c r="H24" s="109">
        <f t="shared" ref="H24" si="5">SUM(H21:H23)</f>
        <v>0</v>
      </c>
      <c r="I24" s="110"/>
      <c r="J24" s="109">
        <f t="shared" ref="J24" si="6">SUM(J21:J23)</f>
        <v>0</v>
      </c>
      <c r="K24" s="110"/>
      <c r="L24" s="109">
        <f t="shared" ref="L24" si="7">SUM(L21:L23)</f>
        <v>0</v>
      </c>
      <c r="M24" s="110"/>
    </row>
    <row r="26" spans="2:13" ht="15" thickBot="1" x14ac:dyDescent="0.25"/>
    <row r="27" spans="2:13" ht="19.5" thickBot="1" x14ac:dyDescent="0.25">
      <c r="B27" s="181" t="s">
        <v>31</v>
      </c>
      <c r="C27" s="182"/>
      <c r="D27" s="182"/>
      <c r="E27" s="182"/>
      <c r="F27" s="182"/>
      <c r="G27" s="182"/>
      <c r="H27" s="182"/>
      <c r="I27" s="182"/>
      <c r="J27" s="182"/>
      <c r="K27" s="182"/>
      <c r="L27" s="182"/>
      <c r="M27" s="183"/>
    </row>
    <row r="28" spans="2:13" ht="16.5" thickBot="1" x14ac:dyDescent="0.25">
      <c r="B28" s="184" t="s">
        <v>29</v>
      </c>
      <c r="C28" s="185"/>
      <c r="D28" s="176">
        <v>1</v>
      </c>
      <c r="E28" s="177"/>
      <c r="F28" s="176">
        <v>2</v>
      </c>
      <c r="G28" s="177"/>
      <c r="H28" s="176">
        <v>3</v>
      </c>
      <c r="I28" s="177"/>
      <c r="J28" s="176">
        <v>4</v>
      </c>
      <c r="K28" s="177"/>
      <c r="L28" s="176">
        <v>5</v>
      </c>
      <c r="M28" s="177"/>
    </row>
    <row r="29" spans="2:13" ht="15.75" x14ac:dyDescent="0.25">
      <c r="B29" s="186" t="s">
        <v>41</v>
      </c>
      <c r="C29" s="187"/>
      <c r="D29" s="188"/>
      <c r="E29" s="189"/>
      <c r="F29" s="188"/>
      <c r="G29" s="189"/>
      <c r="H29" s="188"/>
      <c r="I29" s="189"/>
      <c r="J29" s="188"/>
      <c r="K29" s="189"/>
      <c r="L29" s="188"/>
      <c r="M29" s="189"/>
    </row>
    <row r="30" spans="2:13" ht="15.75" x14ac:dyDescent="0.25">
      <c r="B30" s="186" t="s">
        <v>73</v>
      </c>
      <c r="C30" s="187"/>
      <c r="D30" s="188"/>
      <c r="E30" s="189"/>
      <c r="F30" s="188"/>
      <c r="G30" s="189"/>
      <c r="H30" s="188"/>
      <c r="I30" s="189"/>
      <c r="J30" s="188"/>
      <c r="K30" s="189"/>
      <c r="L30" s="188"/>
      <c r="M30" s="189"/>
    </row>
    <row r="31" spans="2:13" ht="16.5" thickBot="1" x14ac:dyDescent="0.25">
      <c r="B31" s="114" t="s">
        <v>74</v>
      </c>
      <c r="C31" s="97" t="s">
        <v>42</v>
      </c>
      <c r="D31" s="98" t="s">
        <v>45</v>
      </c>
      <c r="E31" s="99" t="s">
        <v>46</v>
      </c>
      <c r="F31" s="98" t="s">
        <v>45</v>
      </c>
      <c r="G31" s="99" t="s">
        <v>46</v>
      </c>
      <c r="H31" s="98" t="s">
        <v>45</v>
      </c>
      <c r="I31" s="99" t="s">
        <v>46</v>
      </c>
      <c r="J31" s="98" t="s">
        <v>45</v>
      </c>
      <c r="K31" s="99" t="s">
        <v>46</v>
      </c>
      <c r="L31" s="98" t="s">
        <v>45</v>
      </c>
      <c r="M31" s="99" t="s">
        <v>46</v>
      </c>
    </row>
    <row r="32" spans="2:13" ht="44.25" customHeight="1" x14ac:dyDescent="0.2">
      <c r="B32" s="101" t="s">
        <v>76</v>
      </c>
      <c r="C32" s="102">
        <v>0.2</v>
      </c>
      <c r="D32" s="103"/>
      <c r="E32" s="104"/>
      <c r="F32" s="103"/>
      <c r="G32" s="104"/>
      <c r="H32" s="103"/>
      <c r="I32" s="104"/>
      <c r="J32" s="103"/>
      <c r="K32" s="104"/>
      <c r="L32" s="103"/>
      <c r="M32" s="104"/>
    </row>
    <row r="33" spans="2:13" ht="54" customHeight="1" x14ac:dyDescent="0.2">
      <c r="B33" s="105" t="s">
        <v>77</v>
      </c>
      <c r="C33" s="102">
        <v>0.6</v>
      </c>
      <c r="D33" s="103"/>
      <c r="E33" s="104"/>
      <c r="F33" s="103"/>
      <c r="G33" s="104"/>
      <c r="H33" s="103"/>
      <c r="I33" s="104"/>
      <c r="J33" s="103"/>
      <c r="K33" s="104"/>
      <c r="L33" s="103"/>
      <c r="M33" s="104"/>
    </row>
    <row r="34" spans="2:13" ht="55.5" customHeight="1" x14ac:dyDescent="0.2">
      <c r="B34" s="106" t="s">
        <v>78</v>
      </c>
      <c r="C34" s="102">
        <v>0.2</v>
      </c>
      <c r="D34" s="103"/>
      <c r="E34" s="104"/>
      <c r="F34" s="103"/>
      <c r="G34" s="104"/>
      <c r="H34" s="103"/>
      <c r="I34" s="104"/>
      <c r="J34" s="103"/>
      <c r="K34" s="104"/>
      <c r="L34" s="103"/>
      <c r="M34" s="104"/>
    </row>
    <row r="35" spans="2:13" ht="16.5" thickBot="1" x14ac:dyDescent="0.3">
      <c r="B35" s="115" t="s">
        <v>43</v>
      </c>
      <c r="C35" s="116">
        <f>SUM(C32:C34)</f>
        <v>1</v>
      </c>
      <c r="D35" s="109">
        <f>SUM(D32:D34)</f>
        <v>0</v>
      </c>
      <c r="E35" s="110"/>
      <c r="F35" s="109">
        <f t="shared" ref="F35" si="8">SUM(F32:F34)</f>
        <v>0</v>
      </c>
      <c r="G35" s="110"/>
      <c r="H35" s="109">
        <f t="shared" ref="H35" si="9">SUM(H32:H34)</f>
        <v>0</v>
      </c>
      <c r="I35" s="110"/>
      <c r="J35" s="109">
        <f t="shared" ref="J35" si="10">SUM(J32:J34)</f>
        <v>0</v>
      </c>
      <c r="K35" s="110"/>
      <c r="L35" s="109">
        <f t="shared" ref="L35" si="11">SUM(L32:L34)</f>
        <v>0</v>
      </c>
      <c r="M35" s="110"/>
    </row>
  </sheetData>
  <mergeCells count="67">
    <mergeCell ref="L30:M30"/>
    <mergeCell ref="B29:C29"/>
    <mergeCell ref="D29:E29"/>
    <mergeCell ref="F29:G29"/>
    <mergeCell ref="H29:I29"/>
    <mergeCell ref="J29:K29"/>
    <mergeCell ref="L29:M29"/>
    <mergeCell ref="B30:C30"/>
    <mergeCell ref="D30:E30"/>
    <mergeCell ref="F30:G30"/>
    <mergeCell ref="H30:I30"/>
    <mergeCell ref="J30:K30"/>
    <mergeCell ref="B27:M27"/>
    <mergeCell ref="B28:C28"/>
    <mergeCell ref="D28:E28"/>
    <mergeCell ref="F28:G28"/>
    <mergeCell ref="H28:I28"/>
    <mergeCell ref="J28:K28"/>
    <mergeCell ref="L28:M28"/>
    <mergeCell ref="L19:M19"/>
    <mergeCell ref="H17:I17"/>
    <mergeCell ref="J17:K17"/>
    <mergeCell ref="L17:M17"/>
    <mergeCell ref="B18:C18"/>
    <mergeCell ref="D18:E18"/>
    <mergeCell ref="F18:G18"/>
    <mergeCell ref="H18:I18"/>
    <mergeCell ref="J18:K18"/>
    <mergeCell ref="L18:M18"/>
    <mergeCell ref="B19:C19"/>
    <mergeCell ref="D19:E19"/>
    <mergeCell ref="F19:G19"/>
    <mergeCell ref="H19:I19"/>
    <mergeCell ref="J19:K19"/>
    <mergeCell ref="Q7:R7"/>
    <mergeCell ref="Q8:R8"/>
    <mergeCell ref="Q9:R9"/>
    <mergeCell ref="Q10:R10"/>
    <mergeCell ref="B4:M4"/>
    <mergeCell ref="B6:C6"/>
    <mergeCell ref="D6:E6"/>
    <mergeCell ref="F6:G6"/>
    <mergeCell ref="H6:I6"/>
    <mergeCell ref="J6:K6"/>
    <mergeCell ref="L6:M6"/>
    <mergeCell ref="B5:C5"/>
    <mergeCell ref="D5:E5"/>
    <mergeCell ref="F5:G5"/>
    <mergeCell ref="H5:I5"/>
    <mergeCell ref="J5:K5"/>
    <mergeCell ref="B16:M16"/>
    <mergeCell ref="B17:C17"/>
    <mergeCell ref="D17:E17"/>
    <mergeCell ref="F17:G17"/>
    <mergeCell ref="B7:C7"/>
    <mergeCell ref="D7:E7"/>
    <mergeCell ref="F7:G7"/>
    <mergeCell ref="H7:I7"/>
    <mergeCell ref="J7:K7"/>
    <mergeCell ref="L7:M7"/>
    <mergeCell ref="L5:M5"/>
    <mergeCell ref="B3:C3"/>
    <mergeCell ref="D3:E3"/>
    <mergeCell ref="F3:G3"/>
    <mergeCell ref="H3:I3"/>
    <mergeCell ref="J3:K3"/>
    <mergeCell ref="L3:M3"/>
  </mergeCells>
  <dataValidations count="1">
    <dataValidation type="whole" allowBlank="1" showInputMessage="1" showErrorMessage="1" sqref="H15 H10 H22 H33">
      <formula1>1</formula1>
      <formula2>10</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93FF18-DE7E-480F-A2BF-1A0E11BBCD99}"/>
</file>

<file path=customXml/itemProps2.xml><?xml version="1.0" encoding="utf-8"?>
<ds:datastoreItem xmlns:ds="http://schemas.openxmlformats.org/officeDocument/2006/customXml" ds:itemID="{5D86669F-F9FC-4158-A9BE-934314AF5768}"/>
</file>

<file path=customXml/itemProps3.xml><?xml version="1.0" encoding="utf-8"?>
<ds:datastoreItem xmlns:ds="http://schemas.openxmlformats.org/officeDocument/2006/customXml" ds:itemID="{2EB82009-4360-4F5F-A344-37C4C10DA8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89</vt:i4>
      </vt:variant>
    </vt:vector>
  </HeadingPairs>
  <TitlesOfParts>
    <vt:vector size="94" baseType="lpstr">
      <vt:lpstr>תנאי-סף</vt:lpstr>
      <vt:lpstr>מטריצת סלים</vt:lpstr>
      <vt:lpstr>איכות</vt:lpstr>
      <vt:lpstr>תכנית לימודים</vt:lpstr>
      <vt:lpstr>ראיון</vt:lpstr>
      <vt:lpstr>_5</vt:lpstr>
      <vt:lpstr>'תנאי-סף'!_Ref173487267</vt:lpstr>
      <vt:lpstr>'תנאי-סף'!_Ref179538436</vt:lpstr>
      <vt:lpstr>'תנאי-סף'!_Ref263083897</vt:lpstr>
      <vt:lpstr>'תנאי-סף'!_Ref274737718</vt:lpstr>
      <vt:lpstr>'תנאי-סף'!_Ref299441922</vt:lpstr>
      <vt:lpstr>'תנאי-סף'!_Ref299615356</vt:lpstr>
      <vt:lpstr>'תנאי-סף'!_Ref304923103</vt:lpstr>
      <vt:lpstr>'תנאי-סף'!_Ref329872137</vt:lpstr>
      <vt:lpstr>אין_מניעה__לפי_כל_דין_ו_או_הסכם_שהמציע_צד_לו__להשתתפותו_של_המציע_במכרז_ואין__לפי_שיקול_דעתו_הבלעדי_והמוחלט_של_המזמין__אפשרות_כלשהי_לקיומו_של_ניגוד_עניינים__ישיר_או_עקיף__בין_ענייני_המציע_ו_או_בעלי_השליטה_בו_ו_או_נושאי_המשרה_שלו_ו_או_הפועלים_מטעמו__לבין_ענ</vt:lpstr>
      <vt:lpstr>אישור_רו_ח_אודות_הנתונים_הכספיים_של_המציע_–_לצורך_עמידה_בתנאי_הסף_שבסעיף_‎7.4.1_לעיל__נספח_ב_11_.</vt:lpstr>
      <vt:lpstr>אישורים_לפי_חוק_עסקאות_גופים_ציבוריים__בדבר_ניהול_פנקסי_חשבונות_ורשומות__כשהוא_תקף__להוכחת_העמידה_בתנאי_הסף_שבסעיף_‎7.1.2_לעיל.</vt:lpstr>
      <vt:lpstr>אם_המציע_הוא_תאגיד___במועד_הגשת_ההצעה_המציע_אינו_בעל_חובות_אגרה_שנתית_לרשות_התאגידים_בגין_שנת_2013_או_מוקדם_מכך._כמו_כן__אינו_מוגדר_כ_חברה_מפרה__ו_או_לא_נשלחה_אליו_התראה_על_היותו__חברה_מפרה__כאמור_בסעיף_362א__לחוק_החברות__התשנ_ט_1999.</vt:lpstr>
      <vt:lpstr>אם_המציע_הוא_תאגיד___יצרף_נסח_חברה_שותפות_עדכני_מרשות_התאגידים_המוכיח_כי_למציע_אין_חובות_אגרה_שנתית_לשנת_2015_או_מוקדם_מכך_לרשם_החברות__לצורך_הוכחת_עמידה_בתנאי_סף_‎7.1.6.</vt:lpstr>
      <vt:lpstr>אם_המציע_הוא_תאגיד__יצורף_בנוסף_אישור_עו_ד_או_רו_ח_על_היות_החתומים_בשמו_על_מסמכי_המכרז_רשאים_לחייב_את_המציע_בחתימתם.</vt:lpstr>
      <vt:lpstr>אם_המציע_הינו_גוף_משפטי_המאוגד_כחברה_או_כשותפות_רשומה__הוא_אינו__חברה_מפרה__ו_או_לא_נשלחה_אליו_התראה_על_היותו__חברה_מפרה__כאמור_בסעיף_362א__לחוק_החברות__התשנ_ט_1999.</vt:lpstr>
      <vt:lpstr>אם_המציע_הינו_עמותה__עליו_להיות_בעל_אישור_על_ניהול_תקין__מטעם_רשם_העמותות__תקף_לשנה_השוטפת.</vt:lpstr>
      <vt:lpstr>ב_10_קבוצות_לפחות_מתוך_הקבוצות_העונות_על_סעיף_‎7.2.1.1_לעיל__התקיימה_פעילות_במשך_שלושה_ימים_רצופים__כאשר_בכל_יום_הפעילות_נמשכה_4_שעות_לפחות.</vt:lpstr>
      <vt:lpstr>במהלך_תקופה_של_3_שנים__לא_בהכרח_רצופה__התקיימו_פעילויות_ב_4_רשויות_מקומיות_ו_או_מנהלים_קהילתיים_לפחות_במקביל__באותה_שנה___בכל_אחת_מהשנים.</vt:lpstr>
      <vt:lpstr>ההצעה_מוגשת_עבור</vt:lpstr>
      <vt:lpstr>המציע_הינו_גוף_משפטי_מאוגד_הרשום_ברשם_רשמי_ו_או_עוסק_מורשה.</vt:lpstr>
      <vt:lpstr>המציע_הפעיל_במהלך_התקופה_האמורה_לעיל_לפחות_50_קבוצות__בהיקף_מינימאלי_של_10_ילדים_בגילאי_א__ח__בכל_קבוצה.</vt:lpstr>
      <vt:lpstr>המציע_עומד_בדרישות_תקנה_6_א__לתקנות_חובת_המכרזים__התשנ_ג__1993_ובכלל_זה_מחזיק_בכל_האישורים_הנדרשים_לפי_חוק_עסקאות_גופים_ציבוריים__התשל_ו__1976__אכיפת_ניהול_חשבונות_ותשלום_חובות_מס___כשהם_תקפים.</vt:lpstr>
      <vt:lpstr>העתק_תעודת_עוסק_מורשה_והעתק_של_תעודת_התאגדות__לפי_העניין_וסוג_התאגדותו_המשפטית_של_המציע__מאושר_ים_על_ידי_עו_ד__לצורך_הוכחת_העמידה_בתנאי_הסף_שבסעיף_‎7.1.1_לעיל._אם_המציע_הוא_עמותה__עליו_להעביר_אישור_ניהול_תקין_מטעם_רשם_העמותות__תקף_למועד_הגשת_ההצעה.</vt:lpstr>
      <vt:lpstr>הצהרה_על_שימוש_בתוכנות_מקוריות__נספח_ב_10_.</vt:lpstr>
      <vt:lpstr>הצהרת_מנהל_הפרויקט_בדבר_ניסיונו__נספח_ב_3__ובנוסף_קורות_חיים_ומסמכים_המעידים_על_הכשרתו_וניסיונו_של_מנהל_הפרויקט_מטעם_המציע__לצורך_הוכחת_העמידה_בתנאי_הסף_‎7.4_לעיל.</vt:lpstr>
      <vt:lpstr>התחייבות_ואישור_המציע_לקיום_החקיקה_בתחום_העסקת_עובדים_חתומה_ע_י_עו_ד__נספח_ב_8_.</vt:lpstr>
      <vt:lpstr>התחייבות_לשמירת_סודיות_ולמניעת_ניגוד_עניינים__נספח_ב_9_.</vt:lpstr>
      <vt:lpstr>חוברת_הצעה_מלאה_וחתומה_כנדרש_בסעיף_‎11_להלן.</vt:lpstr>
      <vt:lpstr>טלפון</vt:lpstr>
      <vt:lpstr>כתובת_דואל</vt:lpstr>
      <vt:lpstr>מגזר_כללי</vt:lpstr>
      <vt:lpstr>מס_סעיף</vt:lpstr>
      <vt:lpstr>מס1</vt:lpstr>
      <vt:lpstr>מס2</vt:lpstr>
      <vt:lpstr>מס3</vt:lpstr>
      <vt:lpstr>מס4</vt:lpstr>
      <vt:lpstr>מס5</vt:lpstr>
      <vt:lpstr>מסמכי_המכרז_כשהם_חתומים._יש_לחתום_על_כל_מסמכי_המכרז_וההסכם_בראשי_תיבות_בתחתית_כל_עמוד_כהוכחה_לקריאת_המסמכים_והבנתם._בנוסף__טופס_הגשת_ההצעה__בחלק_ב___וההסכם__בחלק_ג___ייחתמו_גם_ע_י_מורשי_חתימה_מטעם_המציע__בצירוף_חותמת_רשמית_של_המציע.</vt:lpstr>
      <vt:lpstr>מסמכים_נדרשים</vt:lpstr>
      <vt:lpstr>מספר_הסעיף</vt:lpstr>
      <vt:lpstr>מספר_מסמך</vt:lpstr>
      <vt:lpstr>מעבר_סף_איכות</vt:lpstr>
      <vt:lpstr>מציע_שהוא__עסק_בשליטת_אישה__ומעוניין_כי_תינתן_לו_העדפה_בשל_עובדה_זו_יצרף_להצעתו_אישור_ותצהיר._בסעיף_זה__משמעות_כל_המונחים_לרבות__אישור__ו_תצהיר__הוא_כמשמעותם_בסעיף_2_ב__לחוק_חובת_המכרזים__התשנ_ב_1992.</vt:lpstr>
      <vt:lpstr>משקל</vt:lpstr>
      <vt:lpstr>משקל_תת_פרמטר_כולל_לסעיף</vt:lpstr>
      <vt:lpstr>נימוק</vt:lpstr>
      <vt:lpstr>נימוק_מס_1</vt:lpstr>
      <vt:lpstr>נימוק_ציון_גלם_2</vt:lpstr>
      <vt:lpstr>נימוק_ציון_גלם_3</vt:lpstr>
      <vt:lpstr>נימוק_ציון_גלם_4</vt:lpstr>
      <vt:lpstr>נימוק_ציון_גלם_5</vt:lpstr>
      <vt:lpstr>נימוק1</vt:lpstr>
      <vt:lpstr>נימוק2</vt:lpstr>
      <vt:lpstr>נימוק3</vt:lpstr>
      <vt:lpstr>נימוק4</vt:lpstr>
      <vt:lpstr>נימוק5</vt:lpstr>
      <vt:lpstr>ניקוד_4</vt:lpstr>
      <vt:lpstr>סהכ</vt:lpstr>
      <vt:lpstr>סהכ_ציון_איכות</vt:lpstr>
      <vt:lpstr>עומד_בכל_תנאי_הסף</vt:lpstr>
      <vt:lpstr>על_המציע_להיות_בעל_ניסיון_ב__5_השנים_האחרונות_בהפעלת_פעילויות_לימוד_העשרה_בתחומי_המדעים_והטכנולוגיה__וזאת_בהיקפים_הבאים</vt:lpstr>
      <vt:lpstr>ערבות_הצעה_–_המציע_יצרף_להצעתו_ערבות_בנקאית_לא_צמודה__בלתי_מותנית_וברת_חילוט_על_סך_של_7_500_₪_על_שם_המציע_שתהא_בתוקף_עד_לתאריך_המצוין_בסעיף_‎2___ריכוז_מועדים___לעיל_בהתאם_לסכום_ועל_פי_הנוסח_האמורים_בנספח_ב_5._מציע_שהינו_מוסד_להשכלה_גבוהה_יצרף_כתחליף_לערבו</vt:lpstr>
      <vt:lpstr>פרטים_אודות_ניסיונו_של_המציע_כנדרש_בסעיף_‎7.2___‎7.3_לעיל._הניסיון_הנדרש_על_פי_סעיף_זה_יפורט_ברשימה_כרונולוגית_מלאה_של_פעילויות_הלימוד_העשרה_שבוצעו_במהלך_שנות_הניסיון__כולל_רשימת_הלקוחות_שקיבלו_שירות_זה_או_דומה_לו_מהמציע__תוך_ציון_שם_הלקוח__שם_איש_הקשר_ופ</vt:lpstr>
      <vt:lpstr>פרמטר</vt:lpstr>
      <vt:lpstr>פרמטר_נבדק</vt:lpstr>
      <vt:lpstr>ציון</vt:lpstr>
      <vt:lpstr>ציון_כולל_לפרמטר_1</vt:lpstr>
      <vt:lpstr>ציון_כולל_לפרמטר_2</vt:lpstr>
      <vt:lpstr>ציון_כולל_לפרמטר_3</vt:lpstr>
      <vt:lpstr>ציון_כולל_לפרמטר_4</vt:lpstr>
      <vt:lpstr>ציון_כולל_לפרמטר_5</vt:lpstr>
      <vt:lpstr>ציון_ממוצע__שנים_1</vt:lpstr>
      <vt:lpstr>ציון_ממוצע__שנים_2</vt:lpstr>
      <vt:lpstr>ציון_ממוצע__שנים_3</vt:lpstr>
      <vt:lpstr>ציון_ממוצע__שנים_5</vt:lpstr>
      <vt:lpstr>ציון1</vt:lpstr>
      <vt:lpstr>ציון2</vt:lpstr>
      <vt:lpstr>ציון3</vt:lpstr>
      <vt:lpstr>ציון4</vt:lpstr>
      <vt:lpstr>ציון5</vt:lpstr>
      <vt:lpstr>קרטריון</vt:lpstr>
      <vt:lpstr>רשימת_הפרטים_בהצעת_המציע__שהמציע_מעוניין_שיהיו_חסויים_במידה_והוא_יזכה._על_פי_האמור_בסעיף_‎22.2_לפרק_זה.</vt:lpstr>
      <vt:lpstr>שם_איש_הקשר</vt:lpstr>
      <vt:lpstr>שם_המציע</vt:lpstr>
      <vt:lpstr>תנאי_סף_למציעים_באוכלוסייה_הכללית</vt:lpstr>
      <vt:lpstr>תנאי_סף_מנהליים</vt:lpstr>
      <vt:lpstr>תנאי_סף_מנהלים</vt:lpstr>
      <vt:lpstr>תצהיר_בדבר_היעדר_הרשעות_לפי_חוק_עובדים_זרים_וחוק_שכר_מינימום_חתום_ע_י_עו_ד__נספח_ב_7_.</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Sarel Kadosh</cp:lastModifiedBy>
  <dcterms:created xsi:type="dcterms:W3CDTF">2012-09-13T08:40:43Z</dcterms:created>
  <dcterms:modified xsi:type="dcterms:W3CDTF">2018-03-14T12:17:03Z</dcterms:modified>
</cp:coreProperties>
</file>